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730" windowHeight="12900" tabRatio="434" activeTab="0"/>
  </bookViews>
  <sheets>
    <sheet name="Załącznik_nr_3_do_SIWZ_nowy" sheetId="1" r:id="rId1"/>
  </sheets>
  <definedNames>
    <definedName name="_lid_cell2_tab__toner_i_akcesoria___106r01526_" localSheetId="0">'Załącznik_nr_3_do_SIWZ_nowy'!$K$434</definedName>
    <definedName name="_lid_cell2_tab__toner_i_akcesoria___106r01526_">NA()</definedName>
    <definedName name="_lid_cell3_phaser_6700" localSheetId="0">'Załącznik_nr_3_do_SIWZ_nowy'!$H$278</definedName>
    <definedName name="_lid_cell3_phaser_6700">NA()</definedName>
    <definedName name="_p031770" localSheetId="0">'Załącznik_nr_3_do_SIWZ_nowy'!$K$489</definedName>
    <definedName name="_p031770">NA()</definedName>
    <definedName name="_p031775" localSheetId="0">'Załącznik_nr_3_do_SIWZ_nowy'!$K$490</definedName>
    <definedName name="_p031775">NA()</definedName>
    <definedName name="_p032191" localSheetId="0">NA()</definedName>
    <definedName name="_p032191">NA()</definedName>
    <definedName name="_p040170" localSheetId="0">'Załącznik_nr_3_do_SIWZ_nowy'!$K$501</definedName>
    <definedName name="_p040170">NA()</definedName>
    <definedName name="_p040180" localSheetId="0">'Załącznik_nr_3_do_SIWZ_nowy'!$K$502</definedName>
    <definedName name="_p040180">NA()</definedName>
    <definedName name="_p040190" localSheetId="0">'Załącznik_nr_3_do_SIWZ_nowy'!$K$503</definedName>
    <definedName name="_p040190">NA()</definedName>
    <definedName name="_p040200" localSheetId="0">'Załącznik_nr_3_do_SIWZ_nowy'!$K$504</definedName>
    <definedName name="_p040200">NA()</definedName>
    <definedName name="_p041580" localSheetId="0">'Załącznik_nr_3_do_SIWZ_nowy'!$K$506</definedName>
    <definedName name="_p041580">NA()</definedName>
    <definedName name="_p041600" localSheetId="0">'Załącznik_nr_3_do_SIWZ_nowy'!$K$507</definedName>
    <definedName name="_p041600">NA()</definedName>
    <definedName name="_p041620" localSheetId="0">'Załącznik_nr_3_do_SIWZ_nowy'!$K$508</definedName>
    <definedName name="_p041620">NA()</definedName>
    <definedName name="_p041640" localSheetId="0">'Załącznik_nr_3_do_SIWZ_nowy'!$K$509</definedName>
    <definedName name="_p041640">NA()</definedName>
    <definedName name="_xlnm_Print_Area" localSheetId="0">'Załącznik_nr_3_do_SIWZ_nowy'!$B$1:$S$704</definedName>
    <definedName name="Excel_BuiltIn__FilterDatabase" localSheetId="0">NA()</definedName>
    <definedName name="Excel_BuiltIn__FilterDatabase_1" localSheetId="0">'Załącznik_nr_3_do_SIWZ_nowy'!$B$3:$L$4</definedName>
    <definedName name="Excel_BuiltIn__FilterDatabase_1">NA()</definedName>
    <definedName name="Excel_BuiltIn__FilterDatabase_1_1" localSheetId="0">'Załącznik_nr_3_do_SIWZ_nowy'!$B$3:$L$3</definedName>
    <definedName name="Excel_BuiltIn__FilterDatabase_1_1">NA()</definedName>
    <definedName name="Excel_BuiltIn__FilterDatabase_1_1_1" localSheetId="0">'Załącznik_nr_3_do_SIWZ_nowy'!$D$3:$L$3</definedName>
    <definedName name="Excel_BuiltIn__FilterDatabase_1_1_1">NA()</definedName>
    <definedName name="Excel_BuiltIn__FilterDatabase_1_1_1_1" localSheetId="0">'Załącznik_nr_3_do_SIWZ_nowy'!$B$3:$L$3</definedName>
    <definedName name="Excel_BuiltIn__FilterDatabase_1_1_1_1">NA()</definedName>
    <definedName name="Excel_BuiltIn__FilterDatabase_1_2" localSheetId="0">'Załącznik_nr_3_do_SIWZ_nowy'!$B$3:$L$4</definedName>
    <definedName name="Excel_BuiltIn__FilterDatabase_1_2">NA()</definedName>
    <definedName name="Excel_BuiltIn__FilterDatabase_2">NA()</definedName>
    <definedName name="Excel_BuiltIn__FilterDatabase_2_1">NA()</definedName>
    <definedName name="Excel_BuiltIn_Print_Area" localSheetId="0">'Załącznik_nr_3_do_SIWZ_nowy'!$B$1:$T$704</definedName>
    <definedName name="Excel_BuiltIn_Print_Area" localSheetId="0">'Załącznik_nr_3_do_SIWZ_nowy'!$A$1:$V$704</definedName>
    <definedName name="Excel_BuiltIn_Print_Area_1_1" localSheetId="0">'Załącznik_nr_3_do_SIWZ_nowy'!$B$3:$L$4</definedName>
    <definedName name="Excel_BuiltIn_Print_Area_1_1">NA()</definedName>
    <definedName name="Excel_BuiltIn_Print_Area_2">NA()</definedName>
    <definedName name="_xlnm.Print_Area" localSheetId="0">'Załącznik_nr_3_do_SIWZ_nowy'!$A$1:$T$684</definedName>
    <definedName name="Z_B7695AD1_55F6_40C3_A85C_4C163D18879B__wvu_PrintArea" localSheetId="0">'Załącznik_nr_3_do_SIWZ_nowy'!$B$1:$L$650</definedName>
  </definedNames>
  <calcPr fullCalcOnLoad="1"/>
</workbook>
</file>

<file path=xl/sharedStrings.xml><?xml version="1.0" encoding="utf-8"?>
<sst xmlns="http://schemas.openxmlformats.org/spreadsheetml/2006/main" count="7032" uniqueCount="2870">
  <si>
    <t>TONER SAMSUNG ML-D3050</t>
  </si>
  <si>
    <t>ML3050, ML3051N, ML3051ND</t>
  </si>
  <si>
    <t>ML-D3050B</t>
  </si>
  <si>
    <t>532</t>
  </si>
  <si>
    <t>IN-102-00003713-1</t>
  </si>
  <si>
    <t>TONER SAMSUNG ML-3051 (ML-D3050) ZAM</t>
  </si>
  <si>
    <t>533</t>
  </si>
  <si>
    <t>IN-102-00003691-1</t>
  </si>
  <si>
    <t>TONER SAMSUNG ML 2580/2525/4623</t>
  </si>
  <si>
    <t>TONER SAMSUNG SCX4623FW</t>
  </si>
  <si>
    <t>ML1915, ML1910, ML2525, ML2580N, ML2525W, SCX4600, SCX4623F, SCX4623FN</t>
  </si>
  <si>
    <t xml:space="preserve">MLT-D1052L </t>
  </si>
  <si>
    <t>534</t>
  </si>
  <si>
    <t>IN-102-00001399-1</t>
  </si>
  <si>
    <t>TONER SAMSUNG SCX 4623</t>
  </si>
  <si>
    <t>535</t>
  </si>
  <si>
    <t>IN-102-00005468-1</t>
  </si>
  <si>
    <t>TONER SAMSUNG SCX-D6555A BLACK ORG</t>
  </si>
  <si>
    <t>TONER SAMSUNG SCX6545/6555N</t>
  </si>
  <si>
    <t xml:space="preserve">SCX-D6555A </t>
  </si>
  <si>
    <t>536</t>
  </si>
  <si>
    <t>IN-102-00003749-1</t>
  </si>
  <si>
    <t>TONER SAMSUNG SCX-6555</t>
  </si>
  <si>
    <t>537</t>
  </si>
  <si>
    <t>IN-102-00003782-1</t>
  </si>
  <si>
    <t>TONER XEROX PHASER 3117/3122/3124</t>
  </si>
  <si>
    <t>TONER XEROX 3117</t>
  </si>
  <si>
    <t>3117, 3122, 3224, 3125</t>
  </si>
  <si>
    <t xml:space="preserve">106R01159 </t>
  </si>
  <si>
    <t>538</t>
  </si>
  <si>
    <t>IN-102-00001311-1</t>
  </si>
  <si>
    <t>TONER XEROX PHASER 3117/3122</t>
  </si>
  <si>
    <t>539</t>
  </si>
  <si>
    <t>IN-102-00001382-1</t>
  </si>
  <si>
    <t>TONER XEROX M118 6R01179</t>
  </si>
  <si>
    <t>COPYCENTRE, C118, WORKCENTRE, M118, M118I, M118VDP, M118VDPI, M118I</t>
  </si>
  <si>
    <t>006R01179</t>
  </si>
  <si>
    <t>540</t>
  </si>
  <si>
    <t>IN-102-00006982-1</t>
  </si>
  <si>
    <t>TONER XEROX M118 6R01179 ZAM</t>
  </si>
  <si>
    <t>541</t>
  </si>
  <si>
    <t>IN-102-00006308-1</t>
  </si>
  <si>
    <t>TONER XEROX 106R01400 BLACK ORG</t>
  </si>
  <si>
    <t>TONER XEROX PHASER 3100MFP</t>
  </si>
  <si>
    <t>PHASER, 3100MFP</t>
  </si>
  <si>
    <t xml:space="preserve">106R01379 </t>
  </si>
  <si>
    <t>542</t>
  </si>
  <si>
    <t>IN-102-00006015-1</t>
  </si>
  <si>
    <t>TONER XEROX PHASER 3100MFP ZAM</t>
  </si>
  <si>
    <t>543</t>
  </si>
  <si>
    <t>IN-102-00006983-1</t>
  </si>
  <si>
    <t>TONER XEROX PHASER 5500 ORG</t>
  </si>
  <si>
    <t>TONER XEROX PHASER 5500 113R00668</t>
  </si>
  <si>
    <t>PHASER, 5500</t>
  </si>
  <si>
    <t>113R00668</t>
  </si>
  <si>
    <t>544</t>
  </si>
  <si>
    <t>IN-102-00001296-1</t>
  </si>
  <si>
    <t>TONER XEROX PHASER 5500</t>
  </si>
  <si>
    <t>545</t>
  </si>
  <si>
    <t>IN-102-00006984-1</t>
  </si>
  <si>
    <t>TONER XEROX 5550 ORG</t>
  </si>
  <si>
    <t>TONER XEROX PHASER 5550 106R01294</t>
  </si>
  <si>
    <t>PHASER, 5550</t>
  </si>
  <si>
    <t>35000</t>
  </si>
  <si>
    <t>106R01294</t>
  </si>
  <si>
    <t>546</t>
  </si>
  <si>
    <t>IN-102-00001309-1</t>
  </si>
  <si>
    <t>TONER XEROX 5550</t>
  </si>
  <si>
    <t>547</t>
  </si>
  <si>
    <t>IN-102-00006985-1</t>
  </si>
  <si>
    <t>TONER XEROX 6700 BLACK ORG</t>
  </si>
  <si>
    <t>TONER XEROX PHASER 6700DN BLACK 106R01526</t>
  </si>
  <si>
    <t>18000</t>
  </si>
  <si>
    <t>106R01526</t>
  </si>
  <si>
    <t>548</t>
  </si>
  <si>
    <t>IN-102-00001386-1</t>
  </si>
  <si>
    <t>TONER XEROX 6700-BLACK</t>
  </si>
  <si>
    <t>549</t>
  </si>
  <si>
    <t>IN-102-00006986-1</t>
  </si>
  <si>
    <t>TONER XEROX 6700 CYAN ORG</t>
  </si>
  <si>
    <t>TONER XEROX PHASER 6700DN CYAN 106R01523</t>
  </si>
  <si>
    <t>106R01523</t>
  </si>
  <si>
    <t>550</t>
  </si>
  <si>
    <t>IN-102-00001387-1</t>
  </si>
  <si>
    <t>TONER XEROX 6700-CYAN</t>
  </si>
  <si>
    <t>551</t>
  </si>
  <si>
    <t>IN-102-00006987-1</t>
  </si>
  <si>
    <t>TONER XEROX 6700 MAGENTA ORG</t>
  </si>
  <si>
    <t>TONER XEROX PHASER 6700DN MAGENTA 106R01524</t>
  </si>
  <si>
    <t>106R01524</t>
  </si>
  <si>
    <t>552</t>
  </si>
  <si>
    <t>IN-102-00001388-1</t>
  </si>
  <si>
    <t>TONER XEROX 6700-MAGENTA</t>
  </si>
  <si>
    <t>553</t>
  </si>
  <si>
    <t>IN-102-00006988-1</t>
  </si>
  <si>
    <t>TONER XEROX 6700 YELLOW ORG</t>
  </si>
  <si>
    <t>TONER XEROX PHASER 6700DN YELLOW 106R01525</t>
  </si>
  <si>
    <t>106R01525</t>
  </si>
  <si>
    <t>554</t>
  </si>
  <si>
    <t>IN-102-00001389-1</t>
  </si>
  <si>
    <t>TONER XEROX 6700 YELLO</t>
  </si>
  <si>
    <t>555</t>
  </si>
  <si>
    <t>IN-102-00003824-1</t>
  </si>
  <si>
    <t>TUSZ BROTHER LC-985B BLACK ORG</t>
  </si>
  <si>
    <t>TUSZ BROTHER DCP-J140W LC985BK</t>
  </si>
  <si>
    <t>TUSZ</t>
  </si>
  <si>
    <t>DCPJ125, DCPJ140W, DCPJ315W, DCPJ515W, MFCJ220, MFCJ265W, MFCJ415W</t>
  </si>
  <si>
    <t xml:space="preserve">LC985BK </t>
  </si>
  <si>
    <t>556</t>
  </si>
  <si>
    <t>IN-102-00003825-1</t>
  </si>
  <si>
    <t>TUSZ BROTHER LC-985B BLACK ZAM</t>
  </si>
  <si>
    <t>557</t>
  </si>
  <si>
    <t>IN-102-00003826-1</t>
  </si>
  <si>
    <t>TUSZ BROTHER LC-985C CYAN ORG</t>
  </si>
  <si>
    <t>TUSZ BROTHER DCP-J140W LC985C</t>
  </si>
  <si>
    <t>LC985C</t>
  </si>
  <si>
    <t>558</t>
  </si>
  <si>
    <t>IN-102-00003827-1</t>
  </si>
  <si>
    <t>TUSZ BROTHER LC-985C CYAN ZAM</t>
  </si>
  <si>
    <t>559</t>
  </si>
  <si>
    <t>IN-102-00003828-1</t>
  </si>
  <si>
    <t>TUSZ BROTHER LC-985M MAGENTA ORG</t>
  </si>
  <si>
    <t>TUSZ BROTHER DCP-J140W LC985M</t>
  </si>
  <si>
    <t>LC985M</t>
  </si>
  <si>
    <t>560</t>
  </si>
  <si>
    <t>IN-102-00003829-1</t>
  </si>
  <si>
    <t>TUSZ BROTHER LC-985M MAGENTA ZAM</t>
  </si>
  <si>
    <t>561</t>
  </si>
  <si>
    <t>IN-102-00003830-1</t>
  </si>
  <si>
    <t>TUSZ BROTHER LC-985Y YELLOW ORG</t>
  </si>
  <si>
    <t>TUSZ BROTHER DCP-J140W LC985Y</t>
  </si>
  <si>
    <t>LC985Y</t>
  </si>
  <si>
    <t>562</t>
  </si>
  <si>
    <t>IN-102-00005523-1</t>
  </si>
  <si>
    <t>TUSZ BROTHER LC-985Y YELLOW ZAM</t>
  </si>
  <si>
    <t>563</t>
  </si>
  <si>
    <t>IN-102-00007031-1</t>
  </si>
  <si>
    <t>TUSZ BROTHER DCP-J725DW LC-1240 CMYK ORG</t>
  </si>
  <si>
    <t>TUSZ BROTHER DCP-J725DW LC-1240 CMYK</t>
  </si>
  <si>
    <t xml:space="preserve">DCP-J525W, DCP-J725DW, DCP-J925DW, MFC-J430W, MFC-J625DW, MFC-J825DW, MFC-J5910DW, MFC-J6510DW, MFC-J6710DW
MFC-J6910DW </t>
  </si>
  <si>
    <t>LC1240VALBPDR</t>
  </si>
  <si>
    <t>564</t>
  </si>
  <si>
    <t>IN-102-00007032-1</t>
  </si>
  <si>
    <t>TUSZ BROTHER DCP-J725DW LC-1240 CMYK ZAM</t>
  </si>
  <si>
    <t>565</t>
  </si>
  <si>
    <t>IN-102-00003813-1</t>
  </si>
  <si>
    <t>TUSZ BROTHER LC-1240BK BLACK ORG</t>
  </si>
  <si>
    <t>TUSZ BROTHER LC-1240BK BLACK</t>
  </si>
  <si>
    <t>Brother DCP J525W, Brother DCP J725DW, Brother DCP J925DW, Brother MFC J430W, Brother MFC J625DW, Brother MFC J825DW, Brother MFC J5910D, Brother MFC J6510DW, Brother MFC J6710DW, Brother MFC J6910DW, Brother DCPJ525W, Brother DCPJ725DW, Brother DCPJ925DW, Brother MFCJ430W, Brother MFCJ625DW, Brother MFCJ825DW, Brother MFCJ5910D, Brother MFCJ6510DW, Brother MFCJ6710DW, Brother MFCJ6910DW</t>
  </si>
  <si>
    <t>LC1240BK</t>
  </si>
  <si>
    <t>566</t>
  </si>
  <si>
    <t>IN-102-00007033-1</t>
  </si>
  <si>
    <t>TUSZ BROTHER LC-1240BK BLACK ZAM</t>
  </si>
  <si>
    <t>567</t>
  </si>
  <si>
    <t>IN-102-00003814-1</t>
  </si>
  <si>
    <t>TUSZ BROTHER LC-1240C CYAN ORG</t>
  </si>
  <si>
    <t>TUSZ BROTHER LC-1240C CYAN</t>
  </si>
  <si>
    <t>LC1240C</t>
  </si>
  <si>
    <t>568</t>
  </si>
  <si>
    <t>IN-102-00007034-1</t>
  </si>
  <si>
    <t>TUSZ BROTHER LC-1240C CYAN ZAM</t>
  </si>
  <si>
    <t>569</t>
  </si>
  <si>
    <t>IN-102-00003799-1</t>
  </si>
  <si>
    <t>TUSZ BROTHER LC 1240OM MAGENTA</t>
  </si>
  <si>
    <t>LC1240M</t>
  </si>
  <si>
    <t>570</t>
  </si>
  <si>
    <t>IN-102-00007035-1</t>
  </si>
  <si>
    <t>TUSZ BROTHER LC 1240OM MAGENTA ZAM</t>
  </si>
  <si>
    <t>571</t>
  </si>
  <si>
    <t>IN-102-00005983-1</t>
  </si>
  <si>
    <t>TUSZ BROTHER LC 1240Y YELLOW ORG</t>
  </si>
  <si>
    <t>TUSZ BROTHER LC 1240Y YELLOW</t>
  </si>
  <si>
    <t>LC1240Y</t>
  </si>
  <si>
    <t>572</t>
  </si>
  <si>
    <t>IN-102-00007036-1</t>
  </si>
  <si>
    <t>TUSZ BROTHER LC 1240Y YELLOW ZAM</t>
  </si>
  <si>
    <t>573</t>
  </si>
  <si>
    <t>IN-102-00007059-1</t>
  </si>
  <si>
    <t>TUSZ BROTHER LC-225 CYAN ORG</t>
  </si>
  <si>
    <t>TUSZ BROTHER LC-225 CYAN</t>
  </si>
  <si>
    <t>MFC-J5620DW</t>
  </si>
  <si>
    <t>LC225XLC</t>
  </si>
  <si>
    <t>574</t>
  </si>
  <si>
    <t>IN-102-00007060-1</t>
  </si>
  <si>
    <t>TUSZ BROTHER LC-225 CYAN ZAM</t>
  </si>
  <si>
    <t>575</t>
  </si>
  <si>
    <t>IN-102-00007061-1</t>
  </si>
  <si>
    <t>TUSZ BROTHER LC-225 MAGENTA ORG</t>
  </si>
  <si>
    <t>TUSZ BROTHER LC-225 MAGENTA</t>
  </si>
  <si>
    <t>LC225XLM</t>
  </si>
  <si>
    <t>576</t>
  </si>
  <si>
    <t>IN-102-00007062-1</t>
  </si>
  <si>
    <t>TUSZ BROTHER LC-225 MAGENTA ZAM</t>
  </si>
  <si>
    <t>577</t>
  </si>
  <si>
    <t>IN-102-00007063-1</t>
  </si>
  <si>
    <t>TUSZ BROTHER LC-225 YELLOW ORG</t>
  </si>
  <si>
    <t>TUSZ BROTHER LC-225 YELLOW</t>
  </si>
  <si>
    <t>LC225XLY</t>
  </si>
  <si>
    <t>578</t>
  </si>
  <si>
    <t>IN-102-00007064-1</t>
  </si>
  <si>
    <t>TUSZ BROTHER LC-225 YELLOW ZAM</t>
  </si>
  <si>
    <t>579</t>
  </si>
  <si>
    <t>IN-102-00007057-1</t>
  </si>
  <si>
    <t>TUSZ BROTHER LC-229 BLACK ORG</t>
  </si>
  <si>
    <t>TUSZ BROTHER LC-229 BLACK</t>
  </si>
  <si>
    <t>LC229XLBK</t>
  </si>
  <si>
    <t>580</t>
  </si>
  <si>
    <t>IN-102-00007058-1</t>
  </si>
  <si>
    <t>TUSZ BROTHER LC-229 BLACK ZAM</t>
  </si>
  <si>
    <t>581</t>
  </si>
  <si>
    <t>IN-102-00006702-1</t>
  </si>
  <si>
    <t>TUSZ CANON IP90 BCI-15B BLACK ORG</t>
  </si>
  <si>
    <t>TUSZ CANON BCI-15BK</t>
  </si>
  <si>
    <t>CANON PIXMA Ip90</t>
  </si>
  <si>
    <t>CANON</t>
  </si>
  <si>
    <t>BCI-15BK</t>
  </si>
  <si>
    <t>582</t>
  </si>
  <si>
    <t>IN-102-00001020-1</t>
  </si>
  <si>
    <t>TUSZ CANON BCI 15 CZARNY</t>
  </si>
  <si>
    <t>583</t>
  </si>
  <si>
    <t>IN-102-00006703-1</t>
  </si>
  <si>
    <t>TUSZ CANON IP90 BCI-16C COLOR ORG</t>
  </si>
  <si>
    <t>TUSZ CANON BCI-16CL</t>
  </si>
  <si>
    <t>color</t>
  </si>
  <si>
    <t>BCI-16CL</t>
  </si>
  <si>
    <t>584</t>
  </si>
  <si>
    <t>IN-102-00001035-1</t>
  </si>
  <si>
    <t>TUSZ CANON BCI 16 KOLOR</t>
  </si>
  <si>
    <t>585</t>
  </si>
  <si>
    <t>IN-102-00007534-1</t>
  </si>
  <si>
    <t>TUSZ CANON PIXMA IP7250 BLACK ORG</t>
  </si>
  <si>
    <t>TUSZ CANON PIXMA IP7250</t>
  </si>
  <si>
    <t>PIXMA IP7250</t>
  </si>
  <si>
    <t>CLI-551BK XL</t>
  </si>
  <si>
    <t>586</t>
  </si>
  <si>
    <t>IN-102-00009533-1</t>
  </si>
  <si>
    <t>TUSZ CANON PIXMA IP7250 BLACK ZAM</t>
  </si>
  <si>
    <t>587</t>
  </si>
  <si>
    <t>IN-102-00007176-1</t>
  </si>
  <si>
    <t>TUSZ CANON PIXMA IP7250 CYAN ORG</t>
  </si>
  <si>
    <t>680</t>
  </si>
  <si>
    <t>CLI-551C XL</t>
  </si>
  <si>
    <t>588</t>
  </si>
  <si>
    <t>IN-102-00009530-1</t>
  </si>
  <si>
    <t>TUSZ CANON PIXMA IP7250 CYAN ZAM</t>
  </si>
  <si>
    <t>589</t>
  </si>
  <si>
    <t>IN-102-00007177-1</t>
  </si>
  <si>
    <t>TUSZ CANON PIXMA IP7250 MAGENTA ORG</t>
  </si>
  <si>
    <t>CLI-551M XL</t>
  </si>
  <si>
    <t>590</t>
  </si>
  <si>
    <t>IN-102-00009531-1</t>
  </si>
  <si>
    <t>TUSZ CANON PIXMA IP7250 MAGENTA ZAM</t>
  </si>
  <si>
    <t>591</t>
  </si>
  <si>
    <t>IN-102-00007178-1</t>
  </si>
  <si>
    <t>TN-2000 TN-350</t>
  </si>
  <si>
    <t>198</t>
  </si>
  <si>
    <t>IN-102-00001356-1</t>
  </si>
  <si>
    <t>TONER BROTHER TN2000</t>
  </si>
  <si>
    <t>199</t>
  </si>
  <si>
    <t>IN-102-00005056-1</t>
  </si>
  <si>
    <t>TONER BROTHER TN-2005 BLACK ORG</t>
  </si>
  <si>
    <t>TONER BROTHER HL-2035 TN2005</t>
  </si>
  <si>
    <t>1500</t>
  </si>
  <si>
    <t>TN-2005</t>
  </si>
  <si>
    <t>200</t>
  </si>
  <si>
    <t>IN-102-00001319-1</t>
  </si>
  <si>
    <t>TONER BROTHER HL2035 TN2005</t>
  </si>
  <si>
    <t>201</t>
  </si>
  <si>
    <t>IN-102-00003136-1</t>
  </si>
  <si>
    <t>TONER BROTHER TN-2120 BLACK ORG</t>
  </si>
  <si>
    <t>TONER BROTHER HL-2150 TN2120</t>
  </si>
  <si>
    <t>TN-2120</t>
  </si>
  <si>
    <t>202</t>
  </si>
  <si>
    <t>IN-102-00001329-1</t>
  </si>
  <si>
    <t>TONER BROTHER TN 2120</t>
  </si>
  <si>
    <t>203</t>
  </si>
  <si>
    <t>IN-102-00001421-1</t>
  </si>
  <si>
    <t>TONER BROTHER TN 135 (DCP9040,9045) CZARNY</t>
  </si>
  <si>
    <t>TONER BROTHER HL4040/4050/9840 B-135 BLACK</t>
  </si>
  <si>
    <t>5000</t>
  </si>
  <si>
    <t xml:space="preserve">TN-135BK </t>
  </si>
  <si>
    <t>204</t>
  </si>
  <si>
    <t>IN-102-00001345-1</t>
  </si>
  <si>
    <t>TONER BROTHER B-135 BLACK</t>
  </si>
  <si>
    <t>205</t>
  </si>
  <si>
    <t>IN-102-00001422-1</t>
  </si>
  <si>
    <t>TONER BROTHER TN 135 (DCP9040,9045) CYAN</t>
  </si>
  <si>
    <t>TONER BROTHER HL4040/4050/9840 B-135CC-CYAN</t>
  </si>
  <si>
    <t>TN-135C</t>
  </si>
  <si>
    <t>206</t>
  </si>
  <si>
    <t>IN-102-00001346-1</t>
  </si>
  <si>
    <t>TONER BROTHER B-135CC-CYAN</t>
  </si>
  <si>
    <t>207</t>
  </si>
  <si>
    <t>IN-102-00001423-1</t>
  </si>
  <si>
    <t>TONER BROTHER TN 135 (DCP9040,9045) MAGENTA</t>
  </si>
  <si>
    <t>TONER BROTHER HL4040/4050/9840 B-135MC-MAGENTA</t>
  </si>
  <si>
    <t>TN-135M</t>
  </si>
  <si>
    <t>208</t>
  </si>
  <si>
    <t>IN-102-00001347-1</t>
  </si>
  <si>
    <t>TONER BROTHER B-135MC-MAGENTA</t>
  </si>
  <si>
    <t>209</t>
  </si>
  <si>
    <t>IN-102-00001424-1</t>
  </si>
  <si>
    <t>TONER BROTHER TN 135 (DCP9040.9045) YELLOW</t>
  </si>
  <si>
    <t>TONER BROTHER HL4040/4050/9840 B-135YC-YELLOW</t>
  </si>
  <si>
    <t>TN-135Y</t>
  </si>
  <si>
    <t>210</t>
  </si>
  <si>
    <t>IN-102-00001348-1</t>
  </si>
  <si>
    <t>TONER BROTHER B-135YC-YELLOW</t>
  </si>
  <si>
    <t>211</t>
  </si>
  <si>
    <t>IN-102-00005059-1</t>
  </si>
  <si>
    <t>TONER BROTHER TN-3170 BLACK ORG</t>
  </si>
  <si>
    <t>TONER BROTHER HL-5250 TN3170</t>
  </si>
  <si>
    <t>7000</t>
  </si>
  <si>
    <t xml:space="preserve">TN-3170 </t>
  </si>
  <si>
    <t>212</t>
  </si>
  <si>
    <t>IN-102-00003150-1</t>
  </si>
  <si>
    <t>TONER BROTHER TN-3170 BLACK ZAM</t>
  </si>
  <si>
    <t>213</t>
  </si>
  <si>
    <t>IN-102-00003160-1</t>
  </si>
  <si>
    <t>TONER BROTHER TN-3280 BLACK ORG</t>
  </si>
  <si>
    <t>TONER BROTHER HL-5350/5380/8085 TN3280</t>
  </si>
  <si>
    <t>CITIZEN, 120D, 140, 180D, SWIFT, 9, 24, 90, 90S, 240S</t>
  </si>
  <si>
    <t>8000</t>
  </si>
  <si>
    <t>TN-3280</t>
  </si>
  <si>
    <t>214</t>
  </si>
  <si>
    <t>IN-102-00001352-1</t>
  </si>
  <si>
    <t>TONER BROTHER TN3280</t>
  </si>
  <si>
    <t>215</t>
  </si>
  <si>
    <t>IN-102-00003164-1</t>
  </si>
  <si>
    <t>TONER BROTHER TN-3380 BLACK ORG</t>
  </si>
  <si>
    <t>TONER BROTHER MFC8510DN TN-3380</t>
  </si>
  <si>
    <t>TN-3380</t>
  </si>
  <si>
    <t>216</t>
  </si>
  <si>
    <t>IN-102-00003163-1</t>
  </si>
  <si>
    <t>TONER BROTHER TN-3380</t>
  </si>
  <si>
    <t>217</t>
  </si>
  <si>
    <t>IN-102-00006904-1</t>
  </si>
  <si>
    <t>TONER EPSON 9100 BLACK ZAM</t>
  </si>
  <si>
    <t>TONER EPSON ACULASER C9100 BLACK</t>
  </si>
  <si>
    <t xml:space="preserve">C13S050198 </t>
  </si>
  <si>
    <t>218</t>
  </si>
  <si>
    <t>IN-102-00001276-1</t>
  </si>
  <si>
    <t>TONER EPSON 9100 BLACK</t>
  </si>
  <si>
    <t>219</t>
  </si>
  <si>
    <t>IN-102-00006905-1</t>
  </si>
  <si>
    <t>TONER EPSON 9100 CYAN ZAM</t>
  </si>
  <si>
    <t>TONER EPSON ACULASER C9100 CYAN</t>
  </si>
  <si>
    <t xml:space="preserve">C13S050197 </t>
  </si>
  <si>
    <t>220</t>
  </si>
  <si>
    <t>IN-102-00000182-1</t>
  </si>
  <si>
    <t>TONER EPSON 9100 CYAN</t>
  </si>
  <si>
    <t>221</t>
  </si>
  <si>
    <t>IN-102-00006906-1</t>
  </si>
  <si>
    <t>TONER EPSON 9100 MAGENTA ZAM</t>
  </si>
  <si>
    <t>TONER EPSON ACULASER C9100 MAGENTA</t>
  </si>
  <si>
    <t xml:space="preserve">C13S050196 </t>
  </si>
  <si>
    <t>222</t>
  </si>
  <si>
    <t>IN-102-00001273-1</t>
  </si>
  <si>
    <t>TONER EPSON 9100 MAGENTA</t>
  </si>
  <si>
    <t>223</t>
  </si>
  <si>
    <t>IN-102-00006907-1</t>
  </si>
  <si>
    <t>TONER EPSON 9100 YELLOW ZAM</t>
  </si>
  <si>
    <t>TONER EPSON ACULASER C9100 YELLOW</t>
  </si>
  <si>
    <t xml:space="preserve">C13S050195 </t>
  </si>
  <si>
    <t>224</t>
  </si>
  <si>
    <t>IN-102-00001274-1</t>
  </si>
  <si>
    <t>TONER EPSON 9100 YELLOW</t>
  </si>
  <si>
    <t>225</t>
  </si>
  <si>
    <t>IN-102-00001314-1</t>
  </si>
  <si>
    <t>TONER HP P1005/1006</t>
  </si>
  <si>
    <t>TONER HP 1005 CB435A</t>
  </si>
  <si>
    <t>CB435A</t>
  </si>
  <si>
    <t>226</t>
  </si>
  <si>
    <t>IN-102-00001315-1</t>
  </si>
  <si>
    <t>TONER ZAMIENNIK HP P1005</t>
  </si>
  <si>
    <t>227</t>
  </si>
  <si>
    <t>IN-102-00001138-1</t>
  </si>
  <si>
    <t>TONER DO DRUKARKI HP 1010/1020 Q2612A</t>
  </si>
  <si>
    <t>TONER HP 1020 Q2612A</t>
  </si>
  <si>
    <t>LJ1010, LJ1012, LJ1015, LJ1018, LJ1020, LJ1022, LJ3015, LJ3020, LJ3030, LJ3050, LJ3052, LJ3055, LJM1005, LJM1319</t>
  </si>
  <si>
    <t>2000</t>
  </si>
  <si>
    <t>Q2612A</t>
  </si>
  <si>
    <t>228</t>
  </si>
  <si>
    <t>IN-102-00001151-1</t>
  </si>
  <si>
    <t>TONER ZAMIENNIK HP 1010/1020</t>
  </si>
  <si>
    <t>229</t>
  </si>
  <si>
    <t xml:space="preserve"> IN-102-00001098-1</t>
  </si>
  <si>
    <t>TONER HP 1100 C4092A</t>
  </si>
  <si>
    <t>LJ1100, LJ3200</t>
  </si>
  <si>
    <t xml:space="preserve">C4092A </t>
  </si>
  <si>
    <t>230</t>
  </si>
  <si>
    <t>IN-102-00001099-1</t>
  </si>
  <si>
    <t>TONER ZAMIENNIK HP 1100</t>
  </si>
  <si>
    <t>231</t>
  </si>
  <si>
    <t>IN-102-00005191-1</t>
  </si>
  <si>
    <t>TONER HP CE285A BLACK ORG</t>
  </si>
  <si>
    <t>TONER HP 1102 CE285A</t>
  </si>
  <si>
    <t>P1102, M1132, M1212, M1217</t>
  </si>
  <si>
    <t>1600</t>
  </si>
  <si>
    <t>CE285A</t>
  </si>
  <si>
    <t>232</t>
  </si>
  <si>
    <t>IN-102-00001332-1</t>
  </si>
  <si>
    <t>TONER HP P1102 CE285A</t>
  </si>
  <si>
    <t>233</t>
  </si>
  <si>
    <t>IN-102-00009569-1</t>
  </si>
  <si>
    <t>TONER HP 1200 C7115X</t>
  </si>
  <si>
    <t>LJ1200, LJ1220, LJ3300, LJ3320, LJ3380</t>
  </si>
  <si>
    <t>C7115X</t>
  </si>
  <si>
    <t>234</t>
  </si>
  <si>
    <t>IN-102-00001097-1</t>
  </si>
  <si>
    <t>TONER ZAMIENNIK HP 1200</t>
  </si>
  <si>
    <t>235</t>
  </si>
  <si>
    <t>IN-102-00001096-1</t>
  </si>
  <si>
    <t>TONER HP 1200/1000 C7115A</t>
  </si>
  <si>
    <t>TONER HP 1200 C7115A</t>
  </si>
  <si>
    <t xml:space="preserve">LJ1000, LJ1005, </t>
  </si>
  <si>
    <t>C7115A</t>
  </si>
  <si>
    <t>236</t>
  </si>
  <si>
    <t>IN-102-00009570-1</t>
  </si>
  <si>
    <t>TONER ZAMIENNIK C7115A</t>
  </si>
  <si>
    <t>237</t>
  </si>
  <si>
    <t>IN-102-00001333-1</t>
  </si>
  <si>
    <t>TONER CP1215 BLACK CB540A.</t>
  </si>
  <si>
    <t>TONER HP 1215/1515 BLACK CB540A</t>
  </si>
  <si>
    <t>CP1215, CP1515, CP1518, CM1312</t>
  </si>
  <si>
    <t>CB540A</t>
  </si>
  <si>
    <t>238</t>
  </si>
  <si>
    <t>IN-102-00006909-1</t>
  </si>
  <si>
    <t>TONER CP1215 BLACK CB540A ZAM</t>
  </si>
  <si>
    <t>239</t>
  </si>
  <si>
    <t>IN-102-00006910-1</t>
  </si>
  <si>
    <t>TONER HP 1215 CYAN ORG</t>
  </si>
  <si>
    <t>TONER HP 1215/1515 CYAN CB541A</t>
  </si>
  <si>
    <t xml:space="preserve">CB541A </t>
  </si>
  <si>
    <t>240</t>
  </si>
  <si>
    <t>IN-102-00001306-1</t>
  </si>
  <si>
    <t>TONER ZAMIENNIK HP 1215 CYAN</t>
  </si>
  <si>
    <t>241</t>
  </si>
  <si>
    <t>IN-102-00006911-1</t>
  </si>
  <si>
    <t>TONER HP 1215 MAGENTA ORG</t>
  </si>
  <si>
    <t>TONER HP 1215/1515 MAGENTA CB543A</t>
  </si>
  <si>
    <t xml:space="preserve">CB543A </t>
  </si>
  <si>
    <t>242</t>
  </si>
  <si>
    <t>IN-102-00001308-1</t>
  </si>
  <si>
    <t>TONER ZAMIENNIK HP 1215 MAGENTA</t>
  </si>
  <si>
    <t>243</t>
  </si>
  <si>
    <t>IN-102-00006912-1</t>
  </si>
  <si>
    <t>TONER HP 1215 YELLOW ORG</t>
  </si>
  <si>
    <t>TONER HP 1215/1515 YELLOW CB542A</t>
  </si>
  <si>
    <t>CB542A</t>
  </si>
  <si>
    <t>244</t>
  </si>
  <si>
    <t>IN-102-00001307-1</t>
  </si>
  <si>
    <t>TONER ZAMIENNIK HP 1215 YELLOW</t>
  </si>
  <si>
    <t>245</t>
  </si>
  <si>
    <t>IN-102-00001139-1</t>
  </si>
  <si>
    <t>TONER 1300 Q2613A</t>
  </si>
  <si>
    <t>TONER HP 1300 Q2613A</t>
  </si>
  <si>
    <t>LJ1300</t>
  </si>
  <si>
    <t>Q2613x</t>
  </si>
  <si>
    <t>246</t>
  </si>
  <si>
    <t>IN-102-00001149-1</t>
  </si>
  <si>
    <t>TONER ZAMIENNIK HP 1300</t>
  </si>
  <si>
    <t>247</t>
  </si>
  <si>
    <t>IN-102-00009571-1</t>
  </si>
  <si>
    <t>TONER ORYGINALNY Q5949X</t>
  </si>
  <si>
    <t>TONER HP 1320 Q5949X</t>
  </si>
  <si>
    <t>LJ1320, LJ3390, LJ3392</t>
  </si>
  <si>
    <t>6000</t>
  </si>
  <si>
    <t>Q5949x</t>
  </si>
  <si>
    <t>248</t>
  </si>
  <si>
    <t>IN-102-00009572-1</t>
  </si>
  <si>
    <t>TONER ZAMIENNIK Q5949X</t>
  </si>
  <si>
    <t>249</t>
  </si>
  <si>
    <t>IN-102-00009573-1</t>
  </si>
  <si>
    <t>TONER ORYGINALNY Q5949A</t>
  </si>
  <si>
    <t>TONER HP 1160 Q5949A</t>
  </si>
  <si>
    <t>LJ1160</t>
  </si>
  <si>
    <t>250</t>
  </si>
  <si>
    <t>IN-102-00009574-1</t>
  </si>
  <si>
    <t>TONER ZAMIENNIK Q5949A</t>
  </si>
  <si>
    <t>251</t>
  </si>
  <si>
    <t>IN-102-00005176-1</t>
  </si>
  <si>
    <t>TONER HP CB436A BLACK ORG</t>
  </si>
  <si>
    <t>TONER HP 1505 CB436A</t>
  </si>
  <si>
    <t>P1505, M1120, M1522</t>
  </si>
  <si>
    <t>CB436A</t>
  </si>
  <si>
    <t>252</t>
  </si>
  <si>
    <t>IN-102-00001331-1</t>
  </si>
  <si>
    <t>TONER HP P1505 CB 436A CZARNY</t>
  </si>
  <si>
    <t>253</t>
  </si>
  <si>
    <t>IN-102-00001260-1</t>
  </si>
  <si>
    <t>TONER DO 2015 Q7553X</t>
  </si>
  <si>
    <t>TONER HP 2015 Q7553A</t>
  </si>
  <si>
    <t>P2014, P2015, M2727</t>
  </si>
  <si>
    <t>Q7553x</t>
  </si>
  <si>
    <t>254</t>
  </si>
  <si>
    <t>IN-102-00001280-1</t>
  </si>
  <si>
    <t>TONER ZAMIENNIK 2015X CZARNY</t>
  </si>
  <si>
    <t>255</t>
  </si>
  <si>
    <t>IN-102-00001373-1</t>
  </si>
  <si>
    <t>TONER HP 2055DN CE505X</t>
  </si>
  <si>
    <t>TONER HP 2055DN CE505A</t>
  </si>
  <si>
    <t>6500</t>
  </si>
  <si>
    <t>CE505X</t>
  </si>
  <si>
    <t>256</t>
  </si>
  <si>
    <t>IN-102-00005195-1</t>
  </si>
  <si>
    <t>TONER HP CE505X ZAM</t>
  </si>
  <si>
    <t>257</t>
  </si>
  <si>
    <t>IN-102-00001344-1</t>
  </si>
  <si>
    <t>TONER TONER HP 2420 6511A</t>
  </si>
  <si>
    <t>TONER HP 2420 Q6511A</t>
  </si>
  <si>
    <t>LJ2410, LJ2420, LJ2430</t>
  </si>
  <si>
    <t>Q6511X</t>
  </si>
  <si>
    <t>258</t>
  </si>
  <si>
    <t>IN-102-00001141-1</t>
  </si>
  <si>
    <t>TONER ZAMIENNIK HP 2420</t>
  </si>
  <si>
    <t>259</t>
  </si>
  <si>
    <t>IN-102-00001175-1</t>
  </si>
  <si>
    <t>TONER HP 2550 BLACK</t>
  </si>
  <si>
    <t>TONER HP 2820 BLACK Q3960A</t>
  </si>
  <si>
    <t>Q3960A</t>
  </si>
  <si>
    <t>260</t>
  </si>
  <si>
    <t>IN-102-00001234-1</t>
  </si>
  <si>
    <t>TONER ZAMIENNIK 2550 CZARNY</t>
  </si>
  <si>
    <t>261</t>
  </si>
  <si>
    <t>IN-102-00001174-1</t>
  </si>
  <si>
    <t>TONER HP 2550 CYAN</t>
  </si>
  <si>
    <t>TONER HP 2820 CYAN Q3961A</t>
  </si>
  <si>
    <t>Q3961A</t>
  </si>
  <si>
    <t>262</t>
  </si>
  <si>
    <t>IN-102-00001235-1</t>
  </si>
  <si>
    <t>TONER ZAMIENNIK 2550 CYAN 3846</t>
  </si>
  <si>
    <t>263</t>
  </si>
  <si>
    <t>IN-102-00001176-1</t>
  </si>
  <si>
    <t>TONER HP 2550 MAGENTA</t>
  </si>
  <si>
    <t>TONER HP 2820 MAGENTA Q3963A</t>
  </si>
  <si>
    <t>Q3963A</t>
  </si>
  <si>
    <t>264</t>
  </si>
  <si>
    <t>IN-102-00001237-1</t>
  </si>
  <si>
    <t>HP DeskJet 460, 460c, 460cb, 460wbt, 460wf, 5740, 5740xi, 5743, 5745, 5748, 5940, 5940xi, 5943, 6520, 6540, 6540d, 6540dt, 6540xi, 6543, 6543d, 6545, 6548, 6620, 6620xi, 6623, 6800, 6830, 6840, 6840dt, 6840xi, 6843, 6940, 6940dt, 6980, 6980dt, 6983, 9800, 9800d, 9803, 9803d, 9808, 9808d, 9868 HP DeskJet D 4160, 4163 HP OfficeJet 100 Mobile, 150 Mobile-All-in-One L511a, 6200, 6203, 6205, 6210, 6210v, 6210xi, 6213, 6215, 6304, 6307, 6308, 6310, 6310v, 6310xi, 6313, 6315, 6318, 7200, 7205, 7208, 7210, 7213, 7215, 7310, 7313, 7408, 7410, 7413, H470, H470b, H470wbt, K7100, K7103, K7108 HP PhotoSmart 2570, 2571, 2573, 2575, 2575v, 2575xi, 2577, 2578, 2608, 2610, 2610v, 2610xi, 2613, 2710, 2710v, 2710xi, 2713, 325, 325v, 325xi, 329, 335, 335v, 335xi, 375, 375b, 375v, 375xi, 385, 385v, 385xi, 420, 422, 422v, 422xi, 425, 425v, 428, 428v, 428xi, 475, 475v, 475xi, 7850, 8050, 8050v, 8050xi, 8100 series, 8150, 8150v, 8150w, 8150xi, 8157, 8450, 8450gp, 8450v, 8450w, 8750, 8750gp, 8750xi, 8753, 8758 HP PhotoSmart B 8350, 8353 HP PhotoSmart C 3100 series, 3170, 3180, 3183, 3190, 3194, 4100 series, 4170, 4173, 4180, 4183, 4190, 4193, 4194 HP PhotoSmart D 5160 HP PhotoSmart Pro B8350 HP PSC 1500, PSC 1503, PSC 1504, PSC 1506, PSC 1507, PSC 1508, PSC 1510, PSC 1513, PSC 1514, PSC 1600, PSC 1603, PSC 1605, PSC 1610, PSC 1613, PSC 1615, PSC 1618, PSC 2300, PSC 2350, PSC 2352, PSC 2353, PSC 2355, PSC 2357, PSC 2358, PSC 2570, PSC 2575, PSC 2610, PSC 2613, PSC 2619, PSC 2710</t>
  </si>
  <si>
    <t>C8766E</t>
  </si>
  <si>
    <t>626</t>
  </si>
  <si>
    <t>IN-102-00004052-1</t>
  </si>
  <si>
    <t>TUSZ HP C8766E (343) COLOR ZAM</t>
  </si>
  <si>
    <t>627</t>
  </si>
  <si>
    <t>IN-102-00007006-1</t>
  </si>
  <si>
    <t>TUSZ HP 72 (C9370A) BLACK ORG</t>
  </si>
  <si>
    <t>TUSZ HP 72 C9370A BLACK</t>
  </si>
  <si>
    <t>HP DesignJet T 1100 24', 1100 44', 1100ps 24', 1100ps 44', 1120 24', 1120 44', 1120ps 24', 1120ps 44', 1200, 1200 44', 1200ps 44', 1300, 1300 44', 1300ps 44', 2300, 2300e mfp, 2300ps e mfp, 610 24', 610 44', 620, 770 24', 770 24' with Hard Disk, 770 44', 770 44' with Hard Disk, 790 24', 790 44', 790ps 24', 790ps 44'</t>
  </si>
  <si>
    <t>C9370A</t>
  </si>
  <si>
    <t>628</t>
  </si>
  <si>
    <t>IN-102-00004400-1</t>
  </si>
  <si>
    <t>TUSZ HP 72 (C9370A) BLACK</t>
  </si>
  <si>
    <t>629</t>
  </si>
  <si>
    <t>IN-102-00007007-1</t>
  </si>
  <si>
    <t>TUSZ HP 72 (C9371A) CYAN ORG</t>
  </si>
  <si>
    <t>TUSZ HP 72 C9371A CYAN</t>
  </si>
  <si>
    <t>C9371A</t>
  </si>
  <si>
    <t>630</t>
  </si>
  <si>
    <t>IN-102-00004401-1</t>
  </si>
  <si>
    <t>TUSZ HP 72 (C9371A) CYAN</t>
  </si>
  <si>
    <t>631</t>
  </si>
  <si>
    <t>IN-102-00007008-1</t>
  </si>
  <si>
    <t>TUSZ HP 72 (C9372A) MAGENTA ORG</t>
  </si>
  <si>
    <t>TUSZ HP 72 C9372A MAGENTA</t>
  </si>
  <si>
    <t>C9372A</t>
  </si>
  <si>
    <t>632</t>
  </si>
  <si>
    <t>IN-102-00004402-1</t>
  </si>
  <si>
    <t>TUSZ HP 72 (C9372A) MAGENTA</t>
  </si>
  <si>
    <t>633</t>
  </si>
  <si>
    <t>IN-102-00007009-1</t>
  </si>
  <si>
    <t>TUSZ HP 72 (C9373A) YELLOW ORG</t>
  </si>
  <si>
    <t>TUSZ HP 72 C9373A YELLOW</t>
  </si>
  <si>
    <t>C9373A</t>
  </si>
  <si>
    <t>634</t>
  </si>
  <si>
    <t>IN-102-00004403-1</t>
  </si>
  <si>
    <t>TUSZ HP 72 (C9373A) YELLOW</t>
  </si>
  <si>
    <t>635</t>
  </si>
  <si>
    <t>IN-102-00007010-1</t>
  </si>
  <si>
    <t>TUSZ HP 72 (C9374A) GREY ORG</t>
  </si>
  <si>
    <t>TUSZ HP 72 C9374A GRAY</t>
  </si>
  <si>
    <t>grey</t>
  </si>
  <si>
    <t>C9374A</t>
  </si>
  <si>
    <t>636</t>
  </si>
  <si>
    <t>IN-102-00004404-1</t>
  </si>
  <si>
    <t>TUSZ HP 72 (C9374A) GREY</t>
  </si>
  <si>
    <t>637</t>
  </si>
  <si>
    <t>IN-102-00008729-1</t>
  </si>
  <si>
    <t>TUSZ HP 72(C9403A) MATE BLACK ORG</t>
  </si>
  <si>
    <t>TUSZ HP 72(C9403A) MATE BLACK</t>
  </si>
  <si>
    <t>C9403A</t>
  </si>
  <si>
    <t>638</t>
  </si>
  <si>
    <t>IN-102-00008730-1</t>
  </si>
  <si>
    <t>TUSZ HP 72(C9403A) MATE BLACK ZAM</t>
  </si>
  <si>
    <t>639</t>
  </si>
  <si>
    <t>IN-102-00003976-1</t>
  </si>
  <si>
    <t>TUSZ HP 920XL BLACK ORG</t>
  </si>
  <si>
    <t>TUSZ HP6000 920XL BLECK CD971AE</t>
  </si>
  <si>
    <t>HP OfficeJet 6000, 6500, 6500 wireless, 6500A plus, 6500A series, 7000 series, 7000special edition, 7500A, 7500A e-All-in-One E910a, 7500A wf</t>
  </si>
  <si>
    <t>CD971AE</t>
  </si>
  <si>
    <t>640</t>
  </si>
  <si>
    <t>IN-102-00005872-1</t>
  </si>
  <si>
    <t>TUSZ HP 920XL BLACK ZAM</t>
  </si>
  <si>
    <t>641</t>
  </si>
  <si>
    <t>IN-102-00003977-1</t>
  </si>
  <si>
    <t>TUSZ HP 920XL CYAN ORG</t>
  </si>
  <si>
    <t>TUSZ HP6000 920XL CYAN CD972AE</t>
  </si>
  <si>
    <t>700</t>
  </si>
  <si>
    <t>CD972AE</t>
  </si>
  <si>
    <t>642</t>
  </si>
  <si>
    <t>IN-102-00005873-1</t>
  </si>
  <si>
    <t>TUSZ HP 920XL CYAN ZAM</t>
  </si>
  <si>
    <t>643</t>
  </si>
  <si>
    <t>IN-102-00003978-1</t>
  </si>
  <si>
    <t>TUSZ HP 920XL MAGENTA ORG</t>
  </si>
  <si>
    <t>TUSZ HP6000 920XL MAGENTA CD973AE</t>
  </si>
  <si>
    <t>CD973AE</t>
  </si>
  <si>
    <t>644</t>
  </si>
  <si>
    <t>IN-102-00005874-1</t>
  </si>
  <si>
    <t>TUSZ HP 920XL MAGENTA ZAM</t>
  </si>
  <si>
    <t>645</t>
  </si>
  <si>
    <t>IN-102-00003979-1</t>
  </si>
  <si>
    <t>TUSZ HP 920XL YELLOW ORG</t>
  </si>
  <si>
    <t>TUSZ HP6000 920XL YELLOW CD974AE</t>
  </si>
  <si>
    <t>CD974AE</t>
  </si>
  <si>
    <t>646</t>
  </si>
  <si>
    <t>IN-102-00005875-1</t>
  </si>
  <si>
    <t>TUSZ HP 920XL YELLOW ZAM</t>
  </si>
  <si>
    <t>647</t>
  </si>
  <si>
    <t>IN-102-00010325-1</t>
  </si>
  <si>
    <t>TONER KYOCERA TaskAlfa 3252ci TK-8335K ORG</t>
  </si>
  <si>
    <t xml:space="preserve"> TaskAlfa 3252ci</t>
  </si>
  <si>
    <t>TK-8335K</t>
  </si>
  <si>
    <t>648</t>
  </si>
  <si>
    <t>IN-102-00010326-1</t>
  </si>
  <si>
    <t>TONER KYOCERA TaskAlfa 3252ci TK-8335K ZAM</t>
  </si>
  <si>
    <t>649</t>
  </si>
  <si>
    <t>IN-102-00010327-1</t>
  </si>
  <si>
    <t>TONER KYOCERA TaskAlfa 3252ci TK-8335C ORG</t>
  </si>
  <si>
    <t>TK-8335C</t>
  </si>
  <si>
    <t>650</t>
  </si>
  <si>
    <t>IN-102-00010328-1</t>
  </si>
  <si>
    <t>TONER KYOCERA TaskAlfa 3252ci TK-8335C ZAM</t>
  </si>
  <si>
    <t>651</t>
  </si>
  <si>
    <t>IN-102-00010329-1</t>
  </si>
  <si>
    <t>TONER KYOCERA TaskAlfa 3252ci TK-8335M ORG</t>
  </si>
  <si>
    <t>TK-8335M</t>
  </si>
  <si>
    <t>652</t>
  </si>
  <si>
    <t>IN-102-00010330-1</t>
  </si>
  <si>
    <t>TONER KYOCERA TaskAlfa 3252ci TK-8335M ZAM</t>
  </si>
  <si>
    <t>653</t>
  </si>
  <si>
    <t>IN-102-00010331-1</t>
  </si>
  <si>
    <t>TONER KYOCERA TaskAlfa 3252ci TK-8335Y ORG</t>
  </si>
  <si>
    <t>TK-8335Y</t>
  </si>
  <si>
    <t>654</t>
  </si>
  <si>
    <t>IN-102-00010332-1</t>
  </si>
  <si>
    <t>TONER KYOCERA TaskAlfa 3252ci TK-8335Y ZAM</t>
  </si>
  <si>
    <t>655</t>
  </si>
  <si>
    <t>IN-102-00009133-1</t>
  </si>
  <si>
    <t>TAŚMA OKI ML3320 ORG</t>
  </si>
  <si>
    <t>ML3320</t>
  </si>
  <si>
    <t>656</t>
  </si>
  <si>
    <t>IN-102-00003047-1</t>
  </si>
  <si>
    <t>TAŚMA OKI ML3320 ZAM</t>
  </si>
  <si>
    <t>657</t>
  </si>
  <si>
    <t>IN-10200010134-1</t>
  </si>
  <si>
    <t>BĘBEN KYOCERA FS 1041 DK-1110 ORG</t>
  </si>
  <si>
    <t>FS 1041, FS 1061</t>
  </si>
  <si>
    <t>DK-1110</t>
  </si>
  <si>
    <t>658</t>
  </si>
  <si>
    <t>IN-102-00010646-1</t>
  </si>
  <si>
    <t>BĘBEN KYOCERA FS 1041 DK-1110 ZAM</t>
  </si>
  <si>
    <t>659</t>
  </si>
  <si>
    <t>IN-102-00010647-1</t>
  </si>
  <si>
    <t>BĘBEN KYOCERA M3040IDN DK-3150 ORG</t>
  </si>
  <si>
    <t>3040IDN,3540IDN</t>
  </si>
  <si>
    <t>DK-3150</t>
  </si>
  <si>
    <t>660</t>
  </si>
  <si>
    <t>IN-102-00010648-1</t>
  </si>
  <si>
    <t>BĘBEN KYOCERA M3040IDN DK-3150 ZAM</t>
  </si>
  <si>
    <t>661</t>
  </si>
  <si>
    <t>IN-102-00010649-1</t>
  </si>
  <si>
    <t>BĘBEN KONICA MINOLTA 308 DR313K ORG</t>
  </si>
  <si>
    <t>KONICA MINOLTA BIZHUB 308</t>
  </si>
  <si>
    <t>DR313K</t>
  </si>
  <si>
    <t>662</t>
  </si>
  <si>
    <t>IN-102-00010650-1</t>
  </si>
  <si>
    <t>BĘBEN KONICA MINOLTA 308 DR313K ZAM</t>
  </si>
  <si>
    <t>663</t>
  </si>
  <si>
    <t>IN-102-00010654-1</t>
  </si>
  <si>
    <t>TONER KONICA MINOLTA 308 TN325 ORG</t>
  </si>
  <si>
    <t>TN-325</t>
  </si>
  <si>
    <t>664</t>
  </si>
  <si>
    <t>IN-102-00010652-1</t>
  </si>
  <si>
    <t>TONER KONICA MINOLTA 308 TN325 ZAM</t>
  </si>
  <si>
    <t>665</t>
  </si>
  <si>
    <t>IN-102-00010653-1</t>
  </si>
  <si>
    <t>BĘBEN OKI ES7170DN ORG</t>
  </si>
  <si>
    <t>MFP OKI ES7170DN</t>
  </si>
  <si>
    <t>666</t>
  </si>
  <si>
    <t>BĘBEN OKI ES7170DN ZAM</t>
  </si>
  <si>
    <t>667</t>
  </si>
  <si>
    <t>IN-102-00010655-1</t>
  </si>
  <si>
    <t>TONER OKI ES7170 DN ORG</t>
  </si>
  <si>
    <t>IN-102-00010656-1</t>
  </si>
  <si>
    <t>TONER OKI ES7170 DN ZAM</t>
  </si>
  <si>
    <t>IN-102-00003680-1</t>
  </si>
  <si>
    <t>TONER SAMSUNG ML-1510 ORG</t>
  </si>
  <si>
    <t>SAMSUNG ML 1510</t>
  </si>
  <si>
    <t>ML-1710D3</t>
  </si>
  <si>
    <t>IN-102-00009989-1</t>
  </si>
  <si>
    <t>TONER SAMSUNG ML-1510 ZAM</t>
  </si>
  <si>
    <t>IN-102-00010239</t>
  </si>
  <si>
    <t>TONER OKI C511/531/561/562 BLACK ORG</t>
  </si>
  <si>
    <t>IN-102-00009987-1</t>
  </si>
  <si>
    <t>TONER OKI C511/531/561/562 BLACK ZAM</t>
  </si>
  <si>
    <t>SUMA GRUP</t>
  </si>
  <si>
    <t>SUMA KWOT</t>
  </si>
  <si>
    <t>TONER KYOCERA 3510I TK-7205 ORG</t>
  </si>
  <si>
    <t>TONER KYOCERA 3510I TK-7205</t>
  </si>
  <si>
    <t>TASKALFA, 3510I</t>
  </si>
  <si>
    <t>TK-7205</t>
  </si>
  <si>
    <t>320</t>
  </si>
  <si>
    <t>IN-102-00009384-1</t>
  </si>
  <si>
    <t>TONER KYOCERA 3510I TK-7205 ZAM</t>
  </si>
  <si>
    <t>321</t>
  </si>
  <si>
    <t>IN-102-00006932-1</t>
  </si>
  <si>
    <t>TONER KYOCERA FS C8520 TK-895 BLACK ORG</t>
  </si>
  <si>
    <t>TONER KYOCERA FS C8520 TK-895 BLECK</t>
  </si>
  <si>
    <t>FS-C8020MFP, FS-C8025MFP, FS-C8520MFP, FS-C8525MFP</t>
  </si>
  <si>
    <t>TK-895B</t>
  </si>
  <si>
    <t>322</t>
  </si>
  <si>
    <t>IN-102-00006058-1</t>
  </si>
  <si>
    <t>TONER KYOCERA FS C8520 TK-895 BLACK ZAM</t>
  </si>
  <si>
    <t>323</t>
  </si>
  <si>
    <t>IN-102-00006933-1</t>
  </si>
  <si>
    <t>TONER KYOCERA FS C8520 TK-895 CYAN ORG</t>
  </si>
  <si>
    <t>TONER KYOCERA FS C8520 TK-895 CYAN</t>
  </si>
  <si>
    <t>TK-895C</t>
  </si>
  <si>
    <t>324</t>
  </si>
  <si>
    <t>IN-102-00006059-1</t>
  </si>
  <si>
    <t>TONER KYOCERA FS C8520 TK-895 CYAN ZAM</t>
  </si>
  <si>
    <t>325</t>
  </si>
  <si>
    <t>IN-102-00006934-1</t>
  </si>
  <si>
    <t>TONER KYOCERA FS C8520 TK-895 MAGENTA ORG</t>
  </si>
  <si>
    <t>TONER KYOCERA FS C8520 TK-895 MAGENTA</t>
  </si>
  <si>
    <t>TK-895M</t>
  </si>
  <si>
    <t>326</t>
  </si>
  <si>
    <t>IN-102-00006060-1</t>
  </si>
  <si>
    <t>TONER KYOCERA FS C8520 TK-895 MAGENTA ZAM</t>
  </si>
  <si>
    <t>327</t>
  </si>
  <si>
    <t>IN-102-00006935-1</t>
  </si>
  <si>
    <t>TONER KYOCERA FS C8520 TK-895 YELLOW ORG</t>
  </si>
  <si>
    <t>TONER KYOCERA FS C8520 TK-895 YELLOW</t>
  </si>
  <si>
    <t>TK-895Y</t>
  </si>
  <si>
    <t>328</t>
  </si>
  <si>
    <t>IN-102-00006061-1</t>
  </si>
  <si>
    <t>TONER KYOCERA FS C8520 TK-895 YELLOW ZAM</t>
  </si>
  <si>
    <t>329</t>
  </si>
  <si>
    <t>IN-102-00001375-1</t>
  </si>
  <si>
    <t>TONER KYOCERA FS TK-110/TK110-E</t>
  </si>
  <si>
    <t>TONER KYOCERA FS TK-110</t>
  </si>
  <si>
    <t>FS1016MFP, FS1116MFP, FS720, FS820, FS920</t>
  </si>
  <si>
    <t>TK-110E</t>
  </si>
  <si>
    <t>330</t>
  </si>
  <si>
    <t>IN-102-00005250-1</t>
  </si>
  <si>
    <t>TONER KYOCERA FS-1016M TK-110 BLACK ZAM</t>
  </si>
  <si>
    <t>331</t>
  </si>
  <si>
    <t>IN-102-00001127-1</t>
  </si>
  <si>
    <t>TONER KYOCERA FS 100O TK-17</t>
  </si>
  <si>
    <t>TONER KYOCERA FS-1000 TK-17</t>
  </si>
  <si>
    <t>FS1000, FS1000+, FS1010, FS1050</t>
  </si>
  <si>
    <t>TK-17</t>
  </si>
  <si>
    <t>332</t>
  </si>
  <si>
    <t>IN-102-00004704-1</t>
  </si>
  <si>
    <t>KASETA Z TONEREM KYOCERA TK-17</t>
  </si>
  <si>
    <t>333</t>
  </si>
  <si>
    <t>IN-102-00005271-1</t>
  </si>
  <si>
    <t>TONER KYOCERA TK 120 BLACK ORG</t>
  </si>
  <si>
    <t>TONER KYOCERA FS-1030 TK-120</t>
  </si>
  <si>
    <t>FS1030D</t>
  </si>
  <si>
    <t>7200</t>
  </si>
  <si>
    <t>TK-120</t>
  </si>
  <si>
    <t>334</t>
  </si>
  <si>
    <t>IN-102-00001297-1</t>
  </si>
  <si>
    <t>TONER KYOCERA ZAMIENNIK TK 120</t>
  </si>
  <si>
    <t>335</t>
  </si>
  <si>
    <t>IN-102-00001436-1</t>
  </si>
  <si>
    <t>TONER KYOCERA FS-1035 TK -1140</t>
  </si>
  <si>
    <t>TONER KYOCERA FS-1035 MFP/1135MFP TK-1140</t>
  </si>
  <si>
    <t>FS1035MFP, FS1135MFP, ECOSYS, M2035DN, ECOSYS, M2535DN</t>
  </si>
  <si>
    <t xml:space="preserve">TK-1140 </t>
  </si>
  <si>
    <t>336</t>
  </si>
  <si>
    <t>IN-102-00005251-1</t>
  </si>
  <si>
    <t>TONER KYOCERA FS-1035 TK-1140 BLACK ZAM</t>
  </si>
  <si>
    <t>337</t>
  </si>
  <si>
    <t>IN-102-00003327-1</t>
  </si>
  <si>
    <t>TONER KYOCERA TK-130 BLACK ORG</t>
  </si>
  <si>
    <t>TONER KYOCERA FS-1300 TK-130</t>
  </si>
  <si>
    <t>FS1028MFP, FS1028MFP, FS1128MFP, FS1128, FS1300D, FS1300DN, FS1350DN</t>
  </si>
  <si>
    <t>TK-130</t>
  </si>
  <si>
    <t>338</t>
  </si>
  <si>
    <t>IN-102-00001312-1</t>
  </si>
  <si>
    <t>TONER KYOCERA 1300</t>
  </si>
  <si>
    <t>339</t>
  </si>
  <si>
    <t>IN-102-00001457-1</t>
  </si>
  <si>
    <t>TONER KYOCERA FS-2100 TK-3100</t>
  </si>
  <si>
    <t>FS2100D, FS2100DN, M3040DN, M3540DN</t>
  </si>
  <si>
    <t>12500</t>
  </si>
  <si>
    <t>TK-3100</t>
  </si>
  <si>
    <t>340</t>
  </si>
  <si>
    <t>IN-102-00005255-1</t>
  </si>
  <si>
    <t>TONER KYOCERA FS-2100 TK-3100 BLACK ZAM</t>
  </si>
  <si>
    <t>341</t>
  </si>
  <si>
    <t>IN-102-00003335-1</t>
  </si>
  <si>
    <t>TONER KYOCERA TK-350 BLACK ORG</t>
  </si>
  <si>
    <t>TONER KYOCERA FS-3040/3540 TK-350</t>
  </si>
  <si>
    <t>FS3920DN, FS3040MFP, FS3140MFP, FS3040MFP+, FS3140MFP+, FS3540MFP, FS3640MFP</t>
  </si>
  <si>
    <t>TK-350</t>
  </si>
  <si>
    <t>342</t>
  </si>
  <si>
    <t>IN-102-00001456-1</t>
  </si>
  <si>
    <t>TONER KYOCERA TK-350</t>
  </si>
  <si>
    <t>343</t>
  </si>
  <si>
    <t>IN-102-00005278-1</t>
  </si>
  <si>
    <t>TONER KYOCERA TK 3130 ORG</t>
  </si>
  <si>
    <t>TONER KYOCERA FS-4200DN TK-3130</t>
  </si>
  <si>
    <t>FS-4300DN, FS-4200DN, M3550IDN, M3560IDN</t>
  </si>
  <si>
    <t xml:space="preserve">TK-3130 </t>
  </si>
  <si>
    <t>344</t>
  </si>
  <si>
    <t>IN-102-00006936-1</t>
  </si>
  <si>
    <t>TONER KYOCERA TK 3130 ZAM</t>
  </si>
  <si>
    <t>345</t>
  </si>
  <si>
    <t>IN-102-00003337-1</t>
  </si>
  <si>
    <t>TONER KYOCERA TK-410 BLACK ORG</t>
  </si>
  <si>
    <t>TONER KYOCERA KM1635</t>
  </si>
  <si>
    <t>KM1620, KM1635, KM1650, KM2020, KM2035, KM2050</t>
  </si>
  <si>
    <t>TK-410</t>
  </si>
  <si>
    <t>346</t>
  </si>
  <si>
    <t>IN-102-00005280-1</t>
  </si>
  <si>
    <t>TONER KYOCERA TK 410 KM 2050 ZAM</t>
  </si>
  <si>
    <t>347</t>
  </si>
  <si>
    <t>IN-102-00009429-1</t>
  </si>
  <si>
    <t>TONER KYOCERA M6035CIDN TK-5150 BLACK ORG</t>
  </si>
  <si>
    <t>TONER KYOCERA M6035CIDN TK-5150 BLACK</t>
  </si>
  <si>
    <t>FS-C5300DN, FS-C5350DN, ECOSYS P6030CDN, P6035CDN</t>
  </si>
  <si>
    <t>Kyocera</t>
  </si>
  <si>
    <t>348</t>
  </si>
  <si>
    <t>IN-102-00009386-1</t>
  </si>
  <si>
    <t>TONER KYOCERA M6035CIDN TK-5150 BLACK ZAM</t>
  </si>
  <si>
    <t>349</t>
  </si>
  <si>
    <t>IN-102-00009387-1</t>
  </si>
  <si>
    <t>TONER KYOCERA M6035CIDN TK-5150 CYAN ORG</t>
  </si>
  <si>
    <t>TONER KYOCERA M6035CIDN TK-5150 CYAN</t>
  </si>
  <si>
    <t>350</t>
  </si>
  <si>
    <t>IN-102-00009388-1</t>
  </si>
  <si>
    <t>TONER KYOCERA M6035CIDN TK-5150 CYAN ZAM</t>
  </si>
  <si>
    <t>351</t>
  </si>
  <si>
    <t>IN-102-00009389-1</t>
  </si>
  <si>
    <t>TONER KYOCERA M6035CIDN TK-5150 MAGENTA ORG</t>
  </si>
  <si>
    <t>TONER KYOCERA M6035CIDN TK-5150 MAGENTA</t>
  </si>
  <si>
    <t>352</t>
  </si>
  <si>
    <t>IN-102-00009390-1</t>
  </si>
  <si>
    <t>TONER KYOCERA M6035CIDN TK-5150 MAGENTA ZAM</t>
  </si>
  <si>
    <t>353</t>
  </si>
  <si>
    <t>IN-102-00009391-1</t>
  </si>
  <si>
    <t>TONER KYOCERA M6035CIDN TK-5150 YELLOW ORG</t>
  </si>
  <si>
    <t>TONER KYOCERA M6035CIDN TK-5150 YELLOW</t>
  </si>
  <si>
    <t>354</t>
  </si>
  <si>
    <t>IN-102-00009392-1</t>
  </si>
  <si>
    <t>TONER KYOCERA M6035CIDN TK-5150 YELLOW ZAM</t>
  </si>
  <si>
    <t>355</t>
  </si>
  <si>
    <t>IN-102-00009955-1</t>
  </si>
  <si>
    <t>TONER KYOCERA 3190 ORG  P-3055DN</t>
  </si>
  <si>
    <t>TONER KYOCERA P3055DN TK-3190 BLACK</t>
  </si>
  <si>
    <t>P3055, P3060DN</t>
  </si>
  <si>
    <t>TK-3190</t>
  </si>
  <si>
    <t>356</t>
  </si>
  <si>
    <t>IN-102-00009956-1</t>
  </si>
  <si>
    <t>TONER KYOCERA TK 3190 ZAM  P-3055DN</t>
  </si>
  <si>
    <t>357</t>
  </si>
  <si>
    <t>IN-102-00009080-1</t>
  </si>
  <si>
    <t>TONER KYOCERA P6130CDN TK-5140 BLACK ORG</t>
  </si>
  <si>
    <t>TONER KYOCERA P6130CDN TK-5140 BLACK</t>
  </si>
  <si>
    <t>ECOSYS, P6130CDN,, M6030CDN</t>
  </si>
  <si>
    <t>TK-5140K</t>
  </si>
  <si>
    <t>358</t>
  </si>
  <si>
    <t>IN-102-00009393-1</t>
  </si>
  <si>
    <t>TONER KYOCERA P6130CDN TK-5140 BLACK ZAM</t>
  </si>
  <si>
    <t>359</t>
  </si>
  <si>
    <t>IN-102-00009081-1</t>
  </si>
  <si>
    <t>TONER KYOCERA P6130CDN TK-5140 CYAN ORG</t>
  </si>
  <si>
    <t>TONER KYOCERA P6130CDN TK-5140 CYAN</t>
  </si>
  <si>
    <t>TK-5140C</t>
  </si>
  <si>
    <t>360</t>
  </si>
  <si>
    <t>IN-102-00009394-1</t>
  </si>
  <si>
    <t>TONER KYOCERA P6130CDN TK-5140 CYAN ZAM</t>
  </si>
  <si>
    <t>361</t>
  </si>
  <si>
    <t>IN-102-00009082-1</t>
  </si>
  <si>
    <t>TONER KYOCERA P6130CDN TK-5140 MAGENTA ORG</t>
  </si>
  <si>
    <t>TONER KYOCERA P6130CDN TK-5140 MAGENTA</t>
  </si>
  <si>
    <t>TK-5140M</t>
  </si>
  <si>
    <t>362</t>
  </si>
  <si>
    <t>IN-102-00009395-1</t>
  </si>
  <si>
    <t>TONER KYOCERA P6130CDN TK-5140 MAGENTA ZAM</t>
  </si>
  <si>
    <t>363</t>
  </si>
  <si>
    <t>IN-102-00009083-1</t>
  </si>
  <si>
    <t>TONER KYOCERA P6130CDN TK-5140 YELLOW ORG</t>
  </si>
  <si>
    <t>TONER KYOCERA P6130CDN TK-5140 YELLOW</t>
  </si>
  <si>
    <t>TK-5140Y</t>
  </si>
  <si>
    <t>364</t>
  </si>
  <si>
    <t>IN-102-00009396-1</t>
  </si>
  <si>
    <t>TONER KYOCERA P6130CDN TK-5140 YELLOW ZAM</t>
  </si>
  <si>
    <t>365</t>
  </si>
  <si>
    <t>IN-102-00007017-1</t>
  </si>
  <si>
    <t>TONER KYOCERA TK-1115 BLACK ORG</t>
  </si>
  <si>
    <t>TONER KYOCERA TK-1115 BLACK</t>
  </si>
  <si>
    <t>KYOCERA, FS1041/1220MFP/1320MFP</t>
  </si>
  <si>
    <t>366</t>
  </si>
  <si>
    <t>IN-102-00006506-1</t>
  </si>
  <si>
    <t>TONER KYOCERA TK-1115 BLACK ZAM</t>
  </si>
  <si>
    <t>367</t>
  </si>
  <si>
    <t>IN-102-00008727-1</t>
  </si>
  <si>
    <t>TONER KYOCERA TK-3110 ORG</t>
  </si>
  <si>
    <t>TONER KYOCERA TK-3110</t>
  </si>
  <si>
    <t>KYOCERA, FS4100DN</t>
  </si>
  <si>
    <t>TK-3110</t>
  </si>
  <si>
    <t>368</t>
  </si>
  <si>
    <t>IN-102-00008728-1</t>
  </si>
  <si>
    <t>TONER KYOCERA TK-3110 ZAM</t>
  </si>
  <si>
    <t>369</t>
  </si>
  <si>
    <t>IN-102-00006207-1</t>
  </si>
  <si>
    <t>TONER KYOCERA TK-3150 BLACK ORG</t>
  </si>
  <si>
    <t>TONER KYOCERA TK-3150 BLACK</t>
  </si>
  <si>
    <t>KYOCERA, ECOSYS, M3040IDN/3540IDN</t>
  </si>
  <si>
    <t>TK-3150</t>
  </si>
  <si>
    <t>370</t>
  </si>
  <si>
    <t>IN-102-00007018-1</t>
  </si>
  <si>
    <t>TONER KYOCERA TK-3150 BLACK ZAM</t>
  </si>
  <si>
    <t>371</t>
  </si>
  <si>
    <t>IN-102-00006219-1</t>
  </si>
  <si>
    <t>TONER KYOCERA TK-6305 ORG</t>
  </si>
  <si>
    <t>TONER KYOCERA TK-6305</t>
  </si>
  <si>
    <t>KYOCERA, 3501I</t>
  </si>
  <si>
    <t>TK-6305</t>
  </si>
  <si>
    <t>372</t>
  </si>
  <si>
    <t>IN-102-00007019-1</t>
  </si>
  <si>
    <t>TONER KYOCERA TK-6305 ZAM</t>
  </si>
  <si>
    <t>373</t>
  </si>
  <si>
    <t>IN-102-00008718-1</t>
  </si>
  <si>
    <t>TONER KYOCERA TK-8325 BLACK ORG</t>
  </si>
  <si>
    <t>TONER KYOCERA TK-8325 BLACK</t>
  </si>
  <si>
    <t>KYOCERA, TA2551CI</t>
  </si>
  <si>
    <t>TK-8325K</t>
  </si>
  <si>
    <t>374</t>
  </si>
  <si>
    <t>IN-102-00008724-1</t>
  </si>
  <si>
    <t>TONER KYOCERA TK-8325 BLACK ZAM</t>
  </si>
  <si>
    <t>375</t>
  </si>
  <si>
    <t>IN-102-00008726-1</t>
  </si>
  <si>
    <t>TONER KYOCERA TK-8325 CYAN ORG</t>
  </si>
  <si>
    <t>TONER KYOCERA TK-8325 CYAN</t>
  </si>
  <si>
    <t>TK-8325C</t>
  </si>
  <si>
    <t>376</t>
  </si>
  <si>
    <t>IN-102-00008723-1</t>
  </si>
  <si>
    <t>TONER KYOCERA TK-8325 CYAN ZAM</t>
  </si>
  <si>
    <t>377</t>
  </si>
  <si>
    <t>IN-102-00008720-1</t>
  </si>
  <si>
    <t>TONER KYOCERA TK-8325 MAGENTA ORG</t>
  </si>
  <si>
    <t>TONER KYOCERA TK-8325 MAGENTA</t>
  </si>
  <si>
    <t>TK-8325M</t>
  </si>
  <si>
    <t>378</t>
  </si>
  <si>
    <t>IN-102-00008725-1</t>
  </si>
  <si>
    <t>TONER KYOCERA TK-8325 MAGENTA ZAM</t>
  </si>
  <si>
    <t>379</t>
  </si>
  <si>
    <t>IN-102-00008722-1</t>
  </si>
  <si>
    <t>TONER KYOCERA TK-8325 YELLOW ORG</t>
  </si>
  <si>
    <t>TONER KYOCERA TK-8325 YELLOW</t>
  </si>
  <si>
    <t>TK-8325Y</t>
  </si>
  <si>
    <t>380</t>
  </si>
  <si>
    <t>IN-102-00008737-1</t>
  </si>
  <si>
    <t>TONER KYOCERA TK-8325 YELLOW ZAM</t>
  </si>
  <si>
    <t>381</t>
  </si>
  <si>
    <t>IN-102-00001376-1</t>
  </si>
  <si>
    <t>TONER LEXMARK C524/534 BLACK</t>
  </si>
  <si>
    <t>TONER LEXMARK C534DN BLACK C5240KH</t>
  </si>
  <si>
    <t>C524N, C524DN, C524DTN, C524, C524TN, C534N, C534DN, C534DTN</t>
  </si>
  <si>
    <t xml:space="preserve">C5242KH </t>
  </si>
  <si>
    <t>382</t>
  </si>
  <si>
    <t>IN-102-00005903-1</t>
  </si>
  <si>
    <t>TONER LEXMARK C534 BLACK ZAM</t>
  </si>
  <si>
    <t>383</t>
  </si>
  <si>
    <t>IN-102-00001377-1</t>
  </si>
  <si>
    <t>TONER LEXMARK C524/534CYAN</t>
  </si>
  <si>
    <t>TONER LEXMARK C534DN CYAN C5240CH</t>
  </si>
  <si>
    <t xml:space="preserve">C5342CX </t>
  </si>
  <si>
    <t>384</t>
  </si>
  <si>
    <t>IN-102-00005900-1</t>
  </si>
  <si>
    <t>TONER LEXMARK C534 CYAN ZAM</t>
  </si>
  <si>
    <t>385</t>
  </si>
  <si>
    <t>IN-102-00001378-1</t>
  </si>
  <si>
    <t>TONER LEXMARK C524/534 MAGENTA</t>
  </si>
  <si>
    <t>TONER LEXMARK C534DN MAGENTA C5240MH</t>
  </si>
  <si>
    <t xml:space="preserve">C5342MX </t>
  </si>
  <si>
    <t>386</t>
  </si>
  <si>
    <t>IN-102-00005901-1</t>
  </si>
  <si>
    <t>TONER LEXMARK C534 MAGENTA ZAM</t>
  </si>
  <si>
    <t>387</t>
  </si>
  <si>
    <t>IN-102-00001379-1</t>
  </si>
  <si>
    <t>TONER LEXMARK C524/534 YELLOW</t>
  </si>
  <si>
    <t>TONER LEXMARK C534DN YELLOW C5240YH</t>
  </si>
  <si>
    <t xml:space="preserve">C5342YX </t>
  </si>
  <si>
    <t>388</t>
  </si>
  <si>
    <t>IN-102-00005902-1</t>
  </si>
  <si>
    <t>TONER LEXMARK C534 YELLOW ZAM</t>
  </si>
  <si>
    <t>389</t>
  </si>
  <si>
    <t>IN-102-00003389-1</t>
  </si>
  <si>
    <t>TONER LEXMARK C734A1KG BLACK ORG</t>
  </si>
  <si>
    <t>TONER LEXMARK C734DN/736DN BLACK</t>
  </si>
  <si>
    <t>X736DE, X738DE, X738DTE, C736DN, C736N, C736DTN</t>
  </si>
  <si>
    <t>C736H2KG</t>
  </si>
  <si>
    <t>390</t>
  </si>
  <si>
    <t>IN-102-00001357-1</t>
  </si>
  <si>
    <t>TONER LEXMARK C734 BLACK 734A1KG</t>
  </si>
  <si>
    <t>391</t>
  </si>
  <si>
    <t>IN-102-00003386-1</t>
  </si>
  <si>
    <t>TONER LEXMARK C734A1CG CYAN ORG</t>
  </si>
  <si>
    <t>TONER LEXMARK C734DN/736DN CYAN</t>
  </si>
  <si>
    <t>10000</t>
  </si>
  <si>
    <t>C736H2CG</t>
  </si>
  <si>
    <t>392</t>
  </si>
  <si>
    <t>IN-102-00001364-1</t>
  </si>
  <si>
    <t>TONER LEXMARK C734 CYAN 734A1CG</t>
  </si>
  <si>
    <t>393</t>
  </si>
  <si>
    <t>IN-102-00003391-1</t>
  </si>
  <si>
    <t>TONER LEXMARK C734A1MG MAGENTA ORG</t>
  </si>
  <si>
    <t>TONER LEXMARK C734DN/736DN MAGENTA</t>
  </si>
  <si>
    <t>C736H2MG</t>
  </si>
  <si>
    <t>394</t>
  </si>
  <si>
    <t>IN-102-00001363-1</t>
  </si>
  <si>
    <t>TONER LEXMARK C734 MAGENTA 734A1MG</t>
  </si>
  <si>
    <t>395</t>
  </si>
  <si>
    <t>IN-102-00003393-1</t>
  </si>
  <si>
    <t>TONER LEXMARK C734A1YG YELLOW ORG</t>
  </si>
  <si>
    <t>TONER LEXMARK C734DN/736DN YELLOW</t>
  </si>
  <si>
    <t>C736H2YG</t>
  </si>
  <si>
    <t>396</t>
  </si>
  <si>
    <t>IN-102-00001362-1</t>
  </si>
  <si>
    <t>TONER LEXMARK C734 YELLOW 734A1YG</t>
  </si>
  <si>
    <t>397</t>
  </si>
  <si>
    <t>IN-102-00004415-1</t>
  </si>
  <si>
    <t>TONER LEXMARK CS410DN 702HC</t>
  </si>
  <si>
    <t>CS410DN, CS310DN, CS310N, CS410N, CS410DTN</t>
  </si>
  <si>
    <t>3000</t>
  </si>
  <si>
    <t xml:space="preserve">70C0H20 </t>
  </si>
  <si>
    <t>398</t>
  </si>
  <si>
    <t>IN-102-00006937-1</t>
  </si>
  <si>
    <t>TONER LEXMARK CS410DN 702HC ZAM</t>
  </si>
  <si>
    <t>399</t>
  </si>
  <si>
    <t>IN-102-00004416-1</t>
  </si>
  <si>
    <t>TONER LEXMARK CS410DN 702HK</t>
  </si>
  <si>
    <t xml:space="preserve">70C0H10 </t>
  </si>
  <si>
    <t>400</t>
  </si>
  <si>
    <t>IN-102-00006938-1</t>
  </si>
  <si>
    <t>TONER LEXMARK CS410DN 702HK ZAM</t>
  </si>
  <si>
    <t>401</t>
  </si>
  <si>
    <t>IN-102-00004417-1</t>
  </si>
  <si>
    <t>TONER LEXMARK CS410DN 702HM</t>
  </si>
  <si>
    <t xml:space="preserve">70C0H30 </t>
  </si>
  <si>
    <t>402</t>
  </si>
  <si>
    <t>IN-102-00006939-1</t>
  </si>
  <si>
    <t>TONER LEXMARK CS410DN 702HM ZAM</t>
  </si>
  <si>
    <t>403</t>
  </si>
  <si>
    <t>IN-102-00004418-1</t>
  </si>
  <si>
    <t>TONER LEXMARK CS410DN 702HY</t>
  </si>
  <si>
    <t xml:space="preserve">70C0H40 </t>
  </si>
  <si>
    <t>404</t>
  </si>
  <si>
    <t>IN-102-00006940-1</t>
  </si>
  <si>
    <t>TONER LEXMARK CS410DN 702HY ZAM</t>
  </si>
  <si>
    <t>405</t>
  </si>
  <si>
    <t>IN-102-00009575-1</t>
  </si>
  <si>
    <t>TONER LEXMARK E250A21E ORG</t>
  </si>
  <si>
    <t>TONER LEXMARK E250</t>
  </si>
  <si>
    <t>E250D, E250DN, E350D, E350DN, E352DN</t>
  </si>
  <si>
    <t xml:space="preserve">E250A21E </t>
  </si>
  <si>
    <t>406</t>
  </si>
  <si>
    <t>IN-102-00001263-1</t>
  </si>
  <si>
    <t>TONER ZAMIENNIK LEXMARK 250</t>
  </si>
  <si>
    <t>407</t>
  </si>
  <si>
    <t>IN-102-00003405-1</t>
  </si>
  <si>
    <t>TONER LEXMARK E260A11E BLACK ORG</t>
  </si>
  <si>
    <t>TONER LEXMARK E260/360</t>
  </si>
  <si>
    <t>E260, E260D, E260DN, E360D, E360DN, E460DN, E460DW, E462DTN</t>
  </si>
  <si>
    <t xml:space="preserve">E260A11E </t>
  </si>
  <si>
    <t>408</t>
  </si>
  <si>
    <t>IN-102-00001353-1</t>
  </si>
  <si>
    <t>TONER LEXMARK E260,E360 BLACK</t>
  </si>
  <si>
    <t>409</t>
  </si>
  <si>
    <t>IN-102-00005319-1</t>
  </si>
  <si>
    <t>TONER LEXMARK E 232/E232T/E330 2050</t>
  </si>
  <si>
    <t>TONER LEXMARK E330</t>
  </si>
  <si>
    <t>E330, E332N, E340, E342N, E342TN</t>
  </si>
  <si>
    <t xml:space="preserve">34036HE </t>
  </si>
  <si>
    <t>410</t>
  </si>
  <si>
    <t>IN-102-00001261-1</t>
  </si>
  <si>
    <t>TONER LEXMARK 232/330/332</t>
  </si>
  <si>
    <t>411</t>
  </si>
  <si>
    <t>IN-102-00006209-1</t>
  </si>
  <si>
    <t>TONER LEXMARK MS610DE BLACK ORG</t>
  </si>
  <si>
    <t>TONER LEXMARK MS610DE BLACK</t>
  </si>
  <si>
    <t>LEXMARK, MS410DN/, MS610DE</t>
  </si>
  <si>
    <t>50F2H00</t>
  </si>
  <si>
    <t>412</t>
  </si>
  <si>
    <t>IN-102-00005325-1</t>
  </si>
  <si>
    <t>TONER LEXMARK MS-610DE BLACK ZAM</t>
  </si>
  <si>
    <t>TONER LEXMARK MS-610DE BLACK</t>
  </si>
  <si>
    <t>413</t>
  </si>
  <si>
    <t>IN-102-00006208-1</t>
  </si>
  <si>
    <t>TONER LEXMARK MX611DE BLACK ORG</t>
  </si>
  <si>
    <t>TONER LEXMARK MX611DE BLACK</t>
  </si>
  <si>
    <t>LEXMARK, MX611DE</t>
  </si>
  <si>
    <t>60F2H00</t>
  </si>
  <si>
    <t>414</t>
  </si>
  <si>
    <t>IN-102-00007016-1</t>
  </si>
  <si>
    <t>TONER LEXMARK MX611DE BLACK ZAM</t>
  </si>
  <si>
    <t>415</t>
  </si>
  <si>
    <t>IN-102-00004419-1</t>
  </si>
  <si>
    <t>TONER LEXMARK MX710DE 622H</t>
  </si>
  <si>
    <t>MX710DE, MX710DHE</t>
  </si>
  <si>
    <t xml:space="preserve">62D0HA0 </t>
  </si>
  <si>
    <t>416</t>
  </si>
  <si>
    <t>IN-102-00006943-1</t>
  </si>
  <si>
    <t>TONER LEXMARK MX710DE 622H ZAM</t>
  </si>
  <si>
    <t>417</t>
  </si>
  <si>
    <t>IN-102-00009576-1</t>
  </si>
  <si>
    <t>TONER LEXMARK T650H21E ORG</t>
  </si>
  <si>
    <t>TONER LEXMARK T650H21E</t>
  </si>
  <si>
    <t>T650N, T650DN, T650DTN, T652N, T652DN, T652DTN, T654N, T654DN, T654DTN, T656DNE</t>
  </si>
  <si>
    <t xml:space="preserve">T650H21E </t>
  </si>
  <si>
    <t>418</t>
  </si>
  <si>
    <t>IN-102-00009577-1</t>
  </si>
  <si>
    <t>TONER LEXMARK T650H21E ZAM</t>
  </si>
  <si>
    <t>419</t>
  </si>
  <si>
    <t>IN-102-00009578-1</t>
  </si>
  <si>
    <t>TONER LEXMARK X654X21E ORG</t>
  </si>
  <si>
    <t>TONER LEXMARK X654X21E</t>
  </si>
  <si>
    <t>X654DE, X656DE, X656DTE, X658DFE, X658DME, X658DTFE, X658DTME</t>
  </si>
  <si>
    <t>36000</t>
  </si>
  <si>
    <t xml:space="preserve">X654X21E </t>
  </si>
  <si>
    <t>420</t>
  </si>
  <si>
    <t>IN-102-00009579-1</t>
  </si>
  <si>
    <t>TONER LEXMARK X654X21E ZAM</t>
  </si>
  <si>
    <t>421</t>
  </si>
  <si>
    <t>IN-102-00001432-1</t>
  </si>
  <si>
    <t>TONER MINOLTA 1680 BLACK</t>
  </si>
  <si>
    <t>TONER MINOLTA 1680 MF BLECK WYDAJNY NA 2500 STR</t>
  </si>
  <si>
    <t>MC1600W, MC1650EN, MC1680MF, MC1690MF, MINOLTA, 1600W, MINOLTA, 1650EN, MINOLTA, 1680MF, MINOLTA, 1690MF</t>
  </si>
  <si>
    <t>A0V301H</t>
  </si>
  <si>
    <t>422</t>
  </si>
  <si>
    <t>IN-102-00006945-1</t>
  </si>
  <si>
    <t>TONER MINOLTA AOV301H BLACK ZAM</t>
  </si>
  <si>
    <t>423</t>
  </si>
  <si>
    <t>IN-102-00001433-1</t>
  </si>
  <si>
    <t>TONER MINOLTA 1680 CYAN</t>
  </si>
  <si>
    <t>TONER MINOLTA 1680 MF CYAN WYDAJNY NA 2500 STR</t>
  </si>
  <si>
    <t>A0V30HH</t>
  </si>
  <si>
    <t>424</t>
  </si>
  <si>
    <t>IN-102-00005335-1</t>
  </si>
  <si>
    <t>TONER MINOLTA AOV30HH CYAN ZAM</t>
  </si>
  <si>
    <t>425</t>
  </si>
  <si>
    <t>IN-102-00001434-1</t>
  </si>
  <si>
    <t>TONER MINOLTA 1680 MAGENTA</t>
  </si>
  <si>
    <t>TONER MINOLTA 1680 MF MAGENTA WYDAJNY NA 2500 STR</t>
  </si>
  <si>
    <t>A0V30CH</t>
  </si>
  <si>
    <t>426</t>
  </si>
  <si>
    <t>IN-102-00005334-1</t>
  </si>
  <si>
    <t>TONER MINOLTA AOV30CH MAGENTA ZAM</t>
  </si>
  <si>
    <t>427</t>
  </si>
  <si>
    <t>IN-102-00001435-1</t>
  </si>
  <si>
    <t>TONER MINOLTA 1680 YELLOW</t>
  </si>
  <si>
    <t>TONER MINOLTA 1680 MF YELLOW WYDAJNY NA 2500 STR</t>
  </si>
  <si>
    <t>A0V306H</t>
  </si>
  <si>
    <t>428</t>
  </si>
  <si>
    <t>IN-102-00005333-1</t>
  </si>
  <si>
    <t>TONER MINOLTA AOV306H YELLOW ZAM</t>
  </si>
  <si>
    <t>429</t>
  </si>
  <si>
    <t>IN-102-00006946-1</t>
  </si>
  <si>
    <t>TONER MINOLTA BIZHUB 282 TN 211 ZAM</t>
  </si>
  <si>
    <t>TONER MINOLTA BIZHUB 282 TN 211</t>
  </si>
  <si>
    <t>TN-211</t>
  </si>
  <si>
    <t>430</t>
  </si>
  <si>
    <t>IN-102-00001369-1</t>
  </si>
  <si>
    <t>431</t>
  </si>
  <si>
    <t>IN-102-00001182-1</t>
  </si>
  <si>
    <t>TONER MINOLTA 1300</t>
  </si>
  <si>
    <t>TONER MINOLTA PP 1300/1350E</t>
  </si>
  <si>
    <t>1710567-002</t>
  </si>
  <si>
    <t>432</t>
  </si>
  <si>
    <t>IN-102-00001168-1</t>
  </si>
  <si>
    <t>TONER MINOLTA 1300 ZAMIENNIK</t>
  </si>
  <si>
    <t>433</t>
  </si>
  <si>
    <t>IN-102-00003535-1</t>
  </si>
  <si>
    <t>TONER OKI C3200/3000 BLACK</t>
  </si>
  <si>
    <t>TONER OKI 3200 BLACK WYSOKOWYDAJNY MIN. 3000 STR.</t>
  </si>
  <si>
    <t>434</t>
  </si>
  <si>
    <t>IN-102-00001205-1</t>
  </si>
  <si>
    <t>TONER OKI 3200 CZARNY</t>
  </si>
  <si>
    <t>435</t>
  </si>
  <si>
    <t>IN-102-00003536-1</t>
  </si>
  <si>
    <t>TONER OKI C3200/3000 CYAN</t>
  </si>
  <si>
    <t>TONER OKI 3200 CYAN WYSOKOWYDAJNY MIN. 3000 STR.</t>
  </si>
  <si>
    <t>436</t>
  </si>
  <si>
    <t>IN-102-00001206-1</t>
  </si>
  <si>
    <t>TONER OKI 3200 CYAN</t>
  </si>
  <si>
    <t>437</t>
  </si>
  <si>
    <t>IN-102-00003537-1</t>
  </si>
  <si>
    <t>TONER OKI C3200/3000 MAGENTA</t>
  </si>
  <si>
    <t>TONER OKI 3200 MAGENTA WYSOKOWYDAJNY MIN. 3000 STR.</t>
  </si>
  <si>
    <t>438</t>
  </si>
  <si>
    <t>IN-102-00001207-1</t>
  </si>
  <si>
    <t>TONER OKI 3200 MAGENTA</t>
  </si>
  <si>
    <t>439</t>
  </si>
  <si>
    <t>IN-102-00003538-1</t>
  </si>
  <si>
    <t>TONER OKI C3200/3000 YELLOW</t>
  </si>
  <si>
    <t>TONER OKI 3200 YELLOW WYSOKOWYDAJNY MIN. 3000 STR.</t>
  </si>
  <si>
    <t>440</t>
  </si>
  <si>
    <t>IN-102-00001208-1</t>
  </si>
  <si>
    <t>TONER OKI 3200 YELLOW</t>
  </si>
  <si>
    <t>441</t>
  </si>
  <si>
    <t>IN-102-00001264-1</t>
  </si>
  <si>
    <t>TONER OKI C3300/3400BLACK</t>
  </si>
  <si>
    <t>TONER OKI 3300/3400 BLACK WYSOKOWYDAJNY MIN. 2500 STR.</t>
  </si>
  <si>
    <t>C3300N, C3400N, C3450N, C3600</t>
  </si>
  <si>
    <t>442</t>
  </si>
  <si>
    <t>IN-102-00006947-1</t>
  </si>
  <si>
    <t>TONER OKI C3300/3400BLACK ZAM</t>
  </si>
  <si>
    <t>443</t>
  </si>
  <si>
    <t>IN-102-00001265-1</t>
  </si>
  <si>
    <t>TONER OKI 3300/3400 CYAN</t>
  </si>
  <si>
    <t>TONER OKI 3300/3400 CYAN WYSOKOWYDAJNY MIN. 2500 STR.</t>
  </si>
  <si>
    <t>444</t>
  </si>
  <si>
    <t>IN-102-00006948-1</t>
  </si>
  <si>
    <t>TONER OKI 3300/3400 CYAN ZAM</t>
  </si>
  <si>
    <t>445</t>
  </si>
  <si>
    <t>IN-102-00001266-1</t>
  </si>
  <si>
    <t>TONER OKI 3300/3400 MAGENTA</t>
  </si>
  <si>
    <t>TONER OKI 3300/3400 MAGENTA WYSOKOWYDAJNY MIN. 2500 STR.</t>
  </si>
  <si>
    <t>446</t>
  </si>
  <si>
    <t>IN-102-00006949-1</t>
  </si>
  <si>
    <t>TONER OKI 3300/3400 MAGENTA ZAM</t>
  </si>
  <si>
    <t>447</t>
  </si>
  <si>
    <t>IN-102-00001267-1</t>
  </si>
  <si>
    <t>TONER OKI 3300/3400 YELLOW</t>
  </si>
  <si>
    <t>TONER OKI 3300/3400 YELLOW WYSOKOWYDAJNY MIN. 2500 STR.</t>
  </si>
  <si>
    <t>448</t>
  </si>
  <si>
    <t>IN-102-00006950-1</t>
  </si>
  <si>
    <t>TONER OKI 3300/3400 YELLOW ZAM</t>
  </si>
  <si>
    <t>449</t>
  </si>
  <si>
    <t>IN-102-00003505-1</t>
  </si>
  <si>
    <t>TONER OKI 5250/5450 BLACK</t>
  </si>
  <si>
    <t>TONER OKI 5450 BLACK WYSOKOWYDAJNY MIN. 5000 STR.</t>
  </si>
  <si>
    <t>450</t>
  </si>
  <si>
    <t>IN-102-00001217-1</t>
  </si>
  <si>
    <t>TONER OKI 5450 BLACK</t>
  </si>
  <si>
    <t>451</t>
  </si>
  <si>
    <t>IN-102-00003506-1</t>
  </si>
  <si>
    <t>TONER OKI 5250/5450 CYAN</t>
  </si>
  <si>
    <t>TONER OKI 5450 CYAN WYSOKOWYDAJNY MIN. 5000 STR.</t>
  </si>
  <si>
    <t>452</t>
  </si>
  <si>
    <t>IN-102-00001218-1</t>
  </si>
  <si>
    <t>TONER OKI 5450 CYAN</t>
  </si>
  <si>
    <t>453</t>
  </si>
  <si>
    <t>IN-102-00003507-1</t>
  </si>
  <si>
    <t>TONER OKI 5250/5450 MAGENTA</t>
  </si>
  <si>
    <t>TONER OKI 5450 MAGENTA WYSOKOWYDAJNY MIN. 5000 STR.</t>
  </si>
  <si>
    <t>454</t>
  </si>
  <si>
    <t>IN-102-00001219-1</t>
  </si>
  <si>
    <t>TONER OKI 5450 MAGENTA</t>
  </si>
  <si>
    <t>455</t>
  </si>
  <si>
    <t>IN-102-00003508-1</t>
  </si>
  <si>
    <t>TONER OKI 5250/5450 YELLOW</t>
  </si>
  <si>
    <t>TONER OKI 5450 YELLOW WYSOKOWYDAJNY MIN. 5000 STR.</t>
  </si>
  <si>
    <t>456</t>
  </si>
  <si>
    <t>IN-102-00001220-1</t>
  </si>
  <si>
    <t>TONER OKI 5450 YELLOW</t>
  </si>
  <si>
    <t>457</t>
  </si>
  <si>
    <t>IN-102-00001289-1</t>
  </si>
  <si>
    <t>TONER OKI 5900 CYAN</t>
  </si>
  <si>
    <t>TONER OKI 5800/ 5900 CYAN</t>
  </si>
  <si>
    <t>43324423</t>
  </si>
  <si>
    <t>458</t>
  </si>
  <si>
    <t>IN-102-00001338-1</t>
  </si>
  <si>
    <t>TONER OKI 5800 CYAN</t>
  </si>
  <si>
    <t>459</t>
  </si>
  <si>
    <t>IN-102-00001288-1</t>
  </si>
  <si>
    <t>TONER OKI C5800/5900BLACK</t>
  </si>
  <si>
    <t>TONER OKI 5800/5900 BLACK</t>
  </si>
  <si>
    <t>43324424</t>
  </si>
  <si>
    <t>460</t>
  </si>
  <si>
    <t>IN-102-00001401-1</t>
  </si>
  <si>
    <t>TONER OKI C5800/5900 BLACK</t>
  </si>
  <si>
    <t>461</t>
  </si>
  <si>
    <t>IN-102-00001290-1</t>
  </si>
  <si>
    <t>TONER OKI 5900 MAGENTA</t>
  </si>
  <si>
    <t>TONER OKI 5800/5900 MAGENTA</t>
  </si>
  <si>
    <t>462</t>
  </si>
  <si>
    <t>IN-102-00001339-1</t>
  </si>
  <si>
    <t>TONER OKI 5800 MAGENTA</t>
  </si>
  <si>
    <t>463</t>
  </si>
  <si>
    <t>IN-102-00001291-1</t>
  </si>
  <si>
    <t>TONER OKI 5900 YELLOW</t>
  </si>
  <si>
    <t>TONER OKI 5800/5900 YELLOW</t>
  </si>
  <si>
    <t>464</t>
  </si>
  <si>
    <t>IN-102-00001340-1</t>
  </si>
  <si>
    <t>TONER OKI 5800 YELLOW</t>
  </si>
  <si>
    <t>465</t>
  </si>
  <si>
    <t>IN-102-00001447-1</t>
  </si>
  <si>
    <t>TONER OKI B410/420/440</t>
  </si>
  <si>
    <t>TONER OKI B410DN</t>
  </si>
  <si>
    <t>466</t>
  </si>
  <si>
    <t>IN-102-00005814-1</t>
  </si>
  <si>
    <t>TONER OKI B410/420/440 ZAM</t>
  </si>
  <si>
    <t>467</t>
  </si>
  <si>
    <t>IN-102-00004714-1</t>
  </si>
  <si>
    <t>KASETA Z TONEREM OKI 44574702 B411</t>
  </si>
  <si>
    <t>TONER OKI B411DN/B431DN</t>
  </si>
  <si>
    <t>468</t>
  </si>
  <si>
    <t>IN-102-00001419-1</t>
  </si>
  <si>
    <t>TONER OKI B411/B431 BLACK</t>
  </si>
  <si>
    <t>469</t>
  </si>
  <si>
    <t>IN-102-00001183-1</t>
  </si>
  <si>
    <t>TONER OKI 4200/4300</t>
  </si>
  <si>
    <t>TONER OKI B4200/4250</t>
  </si>
  <si>
    <t>B4100, B4200, B4300, B435</t>
  </si>
  <si>
    <t>01103402</t>
  </si>
  <si>
    <t>470</t>
  </si>
  <si>
    <t>IN-102-00001202-1</t>
  </si>
  <si>
    <t>TONER ZAMIENNIK OKI 4200/4300</t>
  </si>
  <si>
    <t>471</t>
  </si>
  <si>
    <t>IN-102-00003522-1</t>
  </si>
  <si>
    <t>TONER OKI B6200</t>
  </si>
  <si>
    <t>TONER OKI B6200/6300</t>
  </si>
  <si>
    <t>B6200, B6200N, B6200DN, B6250N, B6250, B6250DN, B6300, B6300N, B6300DN</t>
  </si>
  <si>
    <t>472</t>
  </si>
  <si>
    <t>IN-102-00001156-1</t>
  </si>
  <si>
    <t>TONER DO DRUK.OKI 6200</t>
  </si>
  <si>
    <t>473</t>
  </si>
  <si>
    <t>IN-102-00006951-1</t>
  </si>
  <si>
    <t>TONER OKI B 720/730 ORG</t>
  </si>
  <si>
    <t>TONER OKI B720DN 01279101</t>
  </si>
  <si>
    <t>474</t>
  </si>
  <si>
    <t>IN-102-00001429-1</t>
  </si>
  <si>
    <t>TONER OKI B 720/730</t>
  </si>
  <si>
    <t>475</t>
  </si>
  <si>
    <t>IN-102-00005357-1</t>
  </si>
  <si>
    <t>TONER OKI 301/321 BLACK ORG</t>
  </si>
  <si>
    <t>TONER OKI C301DN BLACK</t>
  </si>
  <si>
    <t>C301, C321, MC332, MC342</t>
  </si>
  <si>
    <t>476</t>
  </si>
  <si>
    <t>IN-102-00001425-1</t>
  </si>
  <si>
    <t>TONER OKI C301/320 BLACK</t>
  </si>
  <si>
    <t>477</t>
  </si>
  <si>
    <t>IN-102-00006965-1</t>
  </si>
  <si>
    <t>TONER OKI C301/321 CYAN ORG</t>
  </si>
  <si>
    <t>TONER OKI C301DN CYAN</t>
  </si>
  <si>
    <t>478</t>
  </si>
  <si>
    <t>IN-102-00001427-1</t>
  </si>
  <si>
    <t>TONER OKI C301/321 CYAN</t>
  </si>
  <si>
    <t>479</t>
  </si>
  <si>
    <t>IN-102-00006966-1</t>
  </si>
  <si>
    <t>TONER OKI C301/321 MAGENTA ORG</t>
  </si>
  <si>
    <t>TONER OKI C301DN MAGENTA</t>
  </si>
  <si>
    <t>480</t>
  </si>
  <si>
    <t>IN-102-00001426-1</t>
  </si>
  <si>
    <t>TONER OKI C301/321 MAGENTA</t>
  </si>
  <si>
    <t>481</t>
  </si>
  <si>
    <t>IN-102-00006967-1</t>
  </si>
  <si>
    <t>TONER OKI 301/321 YELLOW ORG</t>
  </si>
  <si>
    <t>TONER OKI C301DN YELLOW</t>
  </si>
  <si>
    <t>482</t>
  </si>
  <si>
    <t>IN-102-00001428-1</t>
  </si>
  <si>
    <t>TONER OKI 301/321 YELLOW</t>
  </si>
  <si>
    <t>483</t>
  </si>
  <si>
    <t>IN-102-00006968-1</t>
  </si>
  <si>
    <t>TONER OKI C510/530/561 BLACK ORG</t>
  </si>
  <si>
    <t>TONER OKI C510DN/511DN BLACK 44469804</t>
  </si>
  <si>
    <t>C510, C511, C530, C531, MC561, MC562</t>
  </si>
  <si>
    <t>484</t>
  </si>
  <si>
    <t>IN-102-00001409-1</t>
  </si>
  <si>
    <t>TONER OKI BLACK C510/530/561</t>
  </si>
  <si>
    <t>485</t>
  </si>
  <si>
    <t>IN-102-00006969-1</t>
  </si>
  <si>
    <t>TONER OKI C510/530/561 CYAN ORG</t>
  </si>
  <si>
    <t>TONER OKI C510DN/511DN CYAN 44469724</t>
  </si>
  <si>
    <t>486</t>
  </si>
  <si>
    <t>IN-102-00001410-1</t>
  </si>
  <si>
    <t>TONER OKI CYAN C510/530/561</t>
  </si>
  <si>
    <t>487</t>
  </si>
  <si>
    <t>IN-102-00006970-1</t>
  </si>
  <si>
    <t>TONER OKI C510/530/561 MAGENTA ORG</t>
  </si>
  <si>
    <t>TONER OKI C510DN/511DN MAGENTA 44469723</t>
  </si>
  <si>
    <t>488</t>
  </si>
  <si>
    <t>IN-102-00001411-1</t>
  </si>
  <si>
    <t>TONER OKI MAGENTA C510/530/561</t>
  </si>
  <si>
    <t>489</t>
  </si>
  <si>
    <t>IN-102-00006971-1</t>
  </si>
  <si>
    <t>TONER OKI C510/530/561 YELLOW ORG</t>
  </si>
  <si>
    <t>TONER OKI C510DN/511DN YELLOW 44469722</t>
  </si>
  <si>
    <t>490</t>
  </si>
  <si>
    <t>IN-102-00001412-1</t>
  </si>
  <si>
    <t>TONER OKI YELLOW C510/530/561</t>
  </si>
  <si>
    <t>491</t>
  </si>
  <si>
    <t>IN-102-00006972-1</t>
  </si>
  <si>
    <t>TONER OKI C 610 BLACK ORG</t>
  </si>
  <si>
    <t>TONER OKI C610N BLACK</t>
  </si>
  <si>
    <t>492</t>
  </si>
  <si>
    <t>IN-102-00001396-1</t>
  </si>
  <si>
    <t>TONER OKI BLACK C 610</t>
  </si>
  <si>
    <t>493</t>
  </si>
  <si>
    <t>IN-102-00006973-1</t>
  </si>
  <si>
    <t>TONER OKI C610 CYAN ORG</t>
  </si>
  <si>
    <t>TONER OKI C610N CYAN</t>
  </si>
  <si>
    <t>494</t>
  </si>
  <si>
    <t>IN-102-00001444-1</t>
  </si>
  <si>
    <t>TONER OKI C610 CYAN</t>
  </si>
  <si>
    <t>495</t>
  </si>
  <si>
    <t>IN-102-00006974-1</t>
  </si>
  <si>
    <t>TONER OKI C610 MAGENTA ORG</t>
  </si>
  <si>
    <t>TONER OKI C610N MAGENTA</t>
  </si>
  <si>
    <t>496</t>
  </si>
  <si>
    <t>IN-102-00001445-1</t>
  </si>
  <si>
    <t>TONER OKI C610 MAGENTA</t>
  </si>
  <si>
    <t>497</t>
  </si>
  <si>
    <t>IN-102-00006975-1</t>
  </si>
  <si>
    <t>TONER OKI C610 YELLOW ORG</t>
  </si>
  <si>
    <t>TONER OKI C610N YELLOW</t>
  </si>
  <si>
    <t>498</t>
  </si>
  <si>
    <t>IN-102-00001446-1</t>
  </si>
  <si>
    <t>TONER OKI C610 YELLOW</t>
  </si>
  <si>
    <t>499</t>
  </si>
  <si>
    <t>IN-102-00009413-1</t>
  </si>
  <si>
    <t>TONER OKI MC873 BLACK ORG</t>
  </si>
  <si>
    <t>TONER OKI MC873 BLACK</t>
  </si>
  <si>
    <t>MC873</t>
  </si>
  <si>
    <t>500</t>
  </si>
  <si>
    <t>IN-102-00009414-1</t>
  </si>
  <si>
    <t>TONER OKI MC873 BLACK ZAM</t>
  </si>
  <si>
    <t>501</t>
  </si>
  <si>
    <t>IN-102-00009415-1</t>
  </si>
  <si>
    <t>TONER OKI MC873 CYAN ORG</t>
  </si>
  <si>
    <t>TONER OKI MC873 CYAN</t>
  </si>
  <si>
    <t>502</t>
  </si>
  <si>
    <t>IN-102-00009416-1</t>
  </si>
  <si>
    <t>TONER OKI MC873 CYAN ZAM</t>
  </si>
  <si>
    <t>503</t>
  </si>
  <si>
    <t>IN-102-00009417-1</t>
  </si>
  <si>
    <t>TONER OKI MC873 MAGENTA ORG</t>
  </si>
  <si>
    <t>TONER OKI MC873 MAGENTA</t>
  </si>
  <si>
    <t>504</t>
  </si>
  <si>
    <t>IN-102-00009418-1</t>
  </si>
  <si>
    <t>TONER OKI MC873 MAGENTA ZAM</t>
  </si>
  <si>
    <t>505</t>
  </si>
  <si>
    <t>IN-102-00009419-1</t>
  </si>
  <si>
    <t>TONER OKI MC873 YELLOW ORG</t>
  </si>
  <si>
    <t>TONER OKI MC873 YELLOW</t>
  </si>
  <si>
    <t>506</t>
  </si>
  <si>
    <t>IN-102-00009420-1</t>
  </si>
  <si>
    <t>TONER OKI MC873 YELLOW ZAM</t>
  </si>
  <si>
    <t>507</t>
  </si>
  <si>
    <t>IN-102-00001437-1</t>
  </si>
  <si>
    <t>TONER DO URZĄDZENIA RICOH 1140L SP1000E</t>
  </si>
  <si>
    <t>TONER RICOH 1140L</t>
  </si>
  <si>
    <t>SP1000S, SP1000SF, FAX1140L, FAX1180L</t>
  </si>
  <si>
    <t xml:space="preserve">SP1000E </t>
  </si>
  <si>
    <t>508</t>
  </si>
  <si>
    <t>IN-102-00003590-1</t>
  </si>
  <si>
    <t>TONER RICOH SP1000E ZAM</t>
  </si>
  <si>
    <t>509</t>
  </si>
  <si>
    <t>IN-102-00001330-1</t>
  </si>
  <si>
    <t>TONER RICOH TYP 1260D ORYGINAŁ</t>
  </si>
  <si>
    <t>TONER RICOH 1260D</t>
  </si>
  <si>
    <t>LASERFAX3310L, LASERFAX4410L, LASERFAX4410NF, LASERFAX4420NF</t>
  </si>
  <si>
    <t xml:space="preserve">1260D </t>
  </si>
  <si>
    <t>510</t>
  </si>
  <si>
    <t>IN-102-00001321-1</t>
  </si>
  <si>
    <t>TONER RICOH 1260D CZARNY</t>
  </si>
  <si>
    <t>511</t>
  </si>
  <si>
    <t>IN-102-00003647-1</t>
  </si>
  <si>
    <t>TONER SAMSUNG CLT-K406S BLACK ORG</t>
  </si>
  <si>
    <t>TONER SAMSUNG CLX 3305FW BLECK K406S</t>
  </si>
  <si>
    <t>CLP360, CLP365, CLP368, CLX3300, CLX3305</t>
  </si>
  <si>
    <t xml:space="preserve">CLT-K406S </t>
  </si>
  <si>
    <t>512</t>
  </si>
  <si>
    <t>IN-102-00001439-1</t>
  </si>
  <si>
    <t>TONER SAMSUNG CLP 360/365 BLACK</t>
  </si>
  <si>
    <t>513</t>
  </si>
  <si>
    <t>IN-102-00003639-1</t>
  </si>
  <si>
    <t>TONER SAMSUNG CLT-C406S CYAN ORG</t>
  </si>
  <si>
    <t>TONER SAMSUNG CLX 3305FW CYAN C406S</t>
  </si>
  <si>
    <t xml:space="preserve">CLT-C406S </t>
  </si>
  <si>
    <t>514</t>
  </si>
  <si>
    <t>IN-102-00001440-1</t>
  </si>
  <si>
    <t>TONER SAMSUNG CLP 360/365 CYAN</t>
  </si>
  <si>
    <t>515</t>
  </si>
  <si>
    <t>IN-102-00003653-1</t>
  </si>
  <si>
    <t>TONER SAMSUNG CLT-M406S MAGENTA</t>
  </si>
  <si>
    <t>TONER SAMSUNG CLX 3305FW MAGENTA M406S</t>
  </si>
  <si>
    <t xml:space="preserve">CLT-M406S </t>
  </si>
  <si>
    <t>516</t>
  </si>
  <si>
    <t>IN-102-00001441-1</t>
  </si>
  <si>
    <t>TONER SAMSUNG CLP 360/365 MAGENTA</t>
  </si>
  <si>
    <t>517</t>
  </si>
  <si>
    <t>IN-102-00003659-1</t>
  </si>
  <si>
    <t>TONER SAMSUNG CLT-Y406S YELLOW</t>
  </si>
  <si>
    <t>TONER SAMSUNG CLX 3305FW YELLOW Y406S</t>
  </si>
  <si>
    <t xml:space="preserve">CLT-Y406S </t>
  </si>
  <si>
    <t>518</t>
  </si>
  <si>
    <t>IN-102-00001442-1</t>
  </si>
  <si>
    <t>TONER SAMSUNG CLP 360/365 YELLOW</t>
  </si>
  <si>
    <t>519</t>
  </si>
  <si>
    <t>IN-102-00003708-1</t>
  </si>
  <si>
    <t>TONER SAMSUNG ML-2850</t>
  </si>
  <si>
    <t>TONER SAMSUNG ML 2850D</t>
  </si>
  <si>
    <t>ML2850, ML2850D, ML2850DR, ML2850ND, ML2851, ML2851NDR, ML2850, ML2850D, ML2850DR, ML2850ND, ML2851, ML2851NDR</t>
  </si>
  <si>
    <t>ML-D2850B</t>
  </si>
  <si>
    <t>520</t>
  </si>
  <si>
    <t>IN-102-00001355-1</t>
  </si>
  <si>
    <t>521</t>
  </si>
  <si>
    <t>IN-102-00003714-1</t>
  </si>
  <si>
    <t>TONER SAMSUNG ML-3310, ML-3710, SCX-4833 (MLT-D205) ORG</t>
  </si>
  <si>
    <t>TONER SAMSUNG ML 3310ND D-205L</t>
  </si>
  <si>
    <t>SCX4833FD, SCX5637FR, SCX4833FR, ML3310D, ML3310ND, ML3710D, ML3710DW, ML3710ND, SCX5737FW</t>
  </si>
  <si>
    <t xml:space="preserve">MLT-D205L </t>
  </si>
  <si>
    <t>522</t>
  </si>
  <si>
    <t>IN-102-00003715-1</t>
  </si>
  <si>
    <t>TONER SAMSUNG ML-3310, ML-3710, SCX-4833 (MLT-D205) ZAM</t>
  </si>
  <si>
    <t>523</t>
  </si>
  <si>
    <t>IN-102-00003682-1</t>
  </si>
  <si>
    <t>TONER SAMSUNG ML-1520</t>
  </si>
  <si>
    <t>ML1520, ML1515</t>
  </si>
  <si>
    <t xml:space="preserve">ML-1520D3 </t>
  </si>
  <si>
    <t>524</t>
  </si>
  <si>
    <t>IN-102-00006981-1</t>
  </si>
  <si>
    <t>TONER SAMSUNG ML-1520 ZAM</t>
  </si>
  <si>
    <t>525</t>
  </si>
  <si>
    <t>IN-102-00006299-1</t>
  </si>
  <si>
    <t>TONER SAMSUNG ML-1610D BLACK ORG</t>
  </si>
  <si>
    <t>TONER SAMSUNG ML-1610/2010</t>
  </si>
  <si>
    <t>ML1610, ML1615, ML1620, ML1625, ML2010P, ML2510, ML2570, ML2571N, SCX4321, SCX4521F, SCX4521</t>
  </si>
  <si>
    <t>MLT-D119S</t>
  </si>
  <si>
    <t>526</t>
  </si>
  <si>
    <t>IN-102-00001285-1</t>
  </si>
  <si>
    <t>TONER SAMSUNG 1610 ZAMIENNIK</t>
  </si>
  <si>
    <t>527</t>
  </si>
  <si>
    <t>IN-102-00001398-1</t>
  </si>
  <si>
    <t>TONER SAMSUNG ML-1660</t>
  </si>
  <si>
    <t>ML1660, ML1665, ML1675, ML1860, ML1865, ML1865W, SCX3200, SCX3205, SCX3205W</t>
  </si>
  <si>
    <t>MLT-D1042S</t>
  </si>
  <si>
    <t>528</t>
  </si>
  <si>
    <t>IN-102-00005459-1</t>
  </si>
  <si>
    <t>TONER SAMSUNG S D104 1660 ZAM</t>
  </si>
  <si>
    <t>529</t>
  </si>
  <si>
    <t>IN-102-00003707-1</t>
  </si>
  <si>
    <t>TONER SAMSUNG ML-2250D5 BLACK ORG</t>
  </si>
  <si>
    <t>TONER SAMSUNG ML-2250</t>
  </si>
  <si>
    <t>ML2250, ML2251N, ML2251NP, ML2252W</t>
  </si>
  <si>
    <t>ML-2250D5</t>
  </si>
  <si>
    <t>530</t>
  </si>
  <si>
    <t>IN-102-00001203-1</t>
  </si>
  <si>
    <t>TONER ZAMIENNIK SAMSUNG 2250</t>
  </si>
  <si>
    <t>531</t>
  </si>
  <si>
    <t>IN-102-00003712-1</t>
  </si>
  <si>
    <t>TONER SAMSUNG ML-3051 (ML-D3050) ORG</t>
  </si>
  <si>
    <t>TONER ZAMIENNIK 2550 MAGENTA 3847</t>
  </si>
  <si>
    <t>265</t>
  </si>
  <si>
    <t>IN-102-00001177-1</t>
  </si>
  <si>
    <t>TONER HP 2550 YELLOW</t>
  </si>
  <si>
    <t>TONER HP 2820 YELLOW Q3962A</t>
  </si>
  <si>
    <t>Q3962A</t>
  </si>
  <si>
    <t>266</t>
  </si>
  <si>
    <t>IN-102-00001236-1</t>
  </si>
  <si>
    <t>TONER ZAMIENNIK YELLOW 2550 3848</t>
  </si>
  <si>
    <t>267</t>
  </si>
  <si>
    <t>IN-102-00006913-1</t>
  </si>
  <si>
    <t>TONER HP 4200 (1338) ORG</t>
  </si>
  <si>
    <t>TONER HP 4200 Q1338A</t>
  </si>
  <si>
    <t>LJ4200</t>
  </si>
  <si>
    <t>Q1338A</t>
  </si>
  <si>
    <t>268</t>
  </si>
  <si>
    <t>IN-102-00001136-1</t>
  </si>
  <si>
    <t>TONER ZAMIENNIK HP 4200 (1338)</t>
  </si>
  <si>
    <t>269</t>
  </si>
  <si>
    <t>IN-102-00001144-1</t>
  </si>
  <si>
    <t>TONER HP 4250/4350 Q5942</t>
  </si>
  <si>
    <t>TONER HP 4250/4350 Q5942A</t>
  </si>
  <si>
    <t>LJ4250, LJ4350</t>
  </si>
  <si>
    <t>Q5942X</t>
  </si>
  <si>
    <t>270</t>
  </si>
  <si>
    <t>IN-102-00001142-1</t>
  </si>
  <si>
    <t>TONER 4250/4350 ZAMIENNIK</t>
  </si>
  <si>
    <t>271</t>
  </si>
  <si>
    <t>IN-102-00001157-1</t>
  </si>
  <si>
    <t>TONER HP 5550 BLACK</t>
  </si>
  <si>
    <t>TONER HP 5500 BLACK C9730A</t>
  </si>
  <si>
    <t>CLJ5500, CLJ5500DN, CLJ5500DTN, CLJ5500HDN, CLJ5500N, HP, COLOR, LASERJET, 5550, CLJ5550DN, CLJ5550DTN, CLJ5550HDN, CLJ5550N</t>
  </si>
  <si>
    <t>13000</t>
  </si>
  <si>
    <t>C9730A</t>
  </si>
  <si>
    <t>272</t>
  </si>
  <si>
    <t>IN-102-00001232-1</t>
  </si>
  <si>
    <t>TONER 5550 ZAMIENNIK</t>
  </si>
  <si>
    <t>273</t>
  </si>
  <si>
    <t>IN-102-00001158-1</t>
  </si>
  <si>
    <t>TONER HP 5550 CYAN</t>
  </si>
  <si>
    <t>TONER HP 5500 CYAN C9731A</t>
  </si>
  <si>
    <t>C9731A</t>
  </si>
  <si>
    <t>274</t>
  </si>
  <si>
    <t>IN-102-00005969-1</t>
  </si>
  <si>
    <t>TONER HP CLJ 5550DN CYAN ZAM</t>
  </si>
  <si>
    <t>275</t>
  </si>
  <si>
    <t>IN-102-00001159-1</t>
  </si>
  <si>
    <t>TONER HP 5550 MAGENTA</t>
  </si>
  <si>
    <t>TONER HP 5500 MAGENTA C9733A</t>
  </si>
  <si>
    <t>C9733A</t>
  </si>
  <si>
    <t>276</t>
  </si>
  <si>
    <t>IN-102-00005970-1</t>
  </si>
  <si>
    <t>TONER HP CLJ 5550DN MAGENTA ZAM</t>
  </si>
  <si>
    <t>277</t>
  </si>
  <si>
    <t>IN-102-00001160-1</t>
  </si>
  <si>
    <t>TONER HP 5550 YELLOW</t>
  </si>
  <si>
    <t>TONER HP 5500 YELLOW C9732A</t>
  </si>
  <si>
    <t>C9732A</t>
  </si>
  <si>
    <t>278</t>
  </si>
  <si>
    <t>IN-102-00005971-1</t>
  </si>
  <si>
    <t>TONER HP CLJ 5550DN YELLOW ZAM</t>
  </si>
  <si>
    <t>279</t>
  </si>
  <si>
    <t>IN-102-00001094-1</t>
  </si>
  <si>
    <t>TONER ZAMIENNIK HP 5L/6L</t>
  </si>
  <si>
    <t>TONER HP 5L/6L C3906A</t>
  </si>
  <si>
    <t>LJ3100, LJ3100SE, LJ3100XI, LJ3150, LJ3150SE, LJ3150XI, LJ5L, LJ5LFS, LJ5LXTRA, LJ6L, LJ6LSE, LJ6LXI</t>
  </si>
  <si>
    <t>C3906A</t>
  </si>
  <si>
    <t>280</t>
  </si>
  <si>
    <t>IN-102-00001095-1</t>
  </si>
  <si>
    <t>TONER ZAMIENNIK 5L/6L</t>
  </si>
  <si>
    <t>281</t>
  </si>
  <si>
    <t>IN-102-00001119-1</t>
  </si>
  <si>
    <t>TONER HP 5P/6P/5MP/6MP</t>
  </si>
  <si>
    <t>TONER HP 5P C3903A</t>
  </si>
  <si>
    <t>LJ5MP, LJ5P, LJ6MP, LJ6P, LJ6PSI, LJ6PXI, LJ6PSE</t>
  </si>
  <si>
    <t>C3903A</t>
  </si>
  <si>
    <t>282</t>
  </si>
  <si>
    <t>IN-102-00001103-1</t>
  </si>
  <si>
    <t>TONER ZAMIENNIK 5P 3903</t>
  </si>
  <si>
    <t>283</t>
  </si>
  <si>
    <t>IN-102-00006914-1</t>
  </si>
  <si>
    <t>TONER HP CP 1025 BLACK ZAM</t>
  </si>
  <si>
    <t>TONER HP CP1025NW BLACK CE310A</t>
  </si>
  <si>
    <t>CLJPROCP1025, CLJPROCP1025NW, CLJPRO100M175A, CLJPRO100M175NW, TOPSHOTPROM275</t>
  </si>
  <si>
    <t>1200</t>
  </si>
  <si>
    <t>CE310A</t>
  </si>
  <si>
    <t>284</t>
  </si>
  <si>
    <t>IN-102-00001390-1</t>
  </si>
  <si>
    <t>TONER HP CP 1025 BLACK</t>
  </si>
  <si>
    <t>285</t>
  </si>
  <si>
    <t>IN-102-00006915-1</t>
  </si>
  <si>
    <t>TONER HP CP 1025 CYAN ZAM</t>
  </si>
  <si>
    <t>TONER HP CP1025NW CYAN CE311A</t>
  </si>
  <si>
    <t>CE311A</t>
  </si>
  <si>
    <t>286</t>
  </si>
  <si>
    <t>IN-102-00001391-1</t>
  </si>
  <si>
    <t>TONER HP CP 1025 CYAN</t>
  </si>
  <si>
    <t>287</t>
  </si>
  <si>
    <t>IN-102-00006916-1</t>
  </si>
  <si>
    <t>TONER HP CP 1025 MAGENTA ZAM</t>
  </si>
  <si>
    <t>TONER HP CP1025NW MAGENTA CE313A</t>
  </si>
  <si>
    <t>CE312A</t>
  </si>
  <si>
    <t>288</t>
  </si>
  <si>
    <t>IN-102-00001393-1</t>
  </si>
  <si>
    <t>TONER HP CP 1025 MAGENTA</t>
  </si>
  <si>
    <t>289</t>
  </si>
  <si>
    <t>IN-102-00006917-1</t>
  </si>
  <si>
    <t>CE313A</t>
  </si>
  <si>
    <t>290</t>
  </si>
  <si>
    <t>IN-102-00001392-1</t>
  </si>
  <si>
    <t>TONER HP CP 1025 YELLOW</t>
  </si>
  <si>
    <t>291</t>
  </si>
  <si>
    <t>IN-102-00006918-1</t>
  </si>
  <si>
    <t>TONER HP LJ 500 M551 HP507A CYAN ORG</t>
  </si>
  <si>
    <t>TONER HP LJ 500 M551 HP507A CYAN</t>
  </si>
  <si>
    <t>M551, M570, M575</t>
  </si>
  <si>
    <t>11000</t>
  </si>
  <si>
    <t>CE400X</t>
  </si>
  <si>
    <t>292</t>
  </si>
  <si>
    <t>IN-102-00006919-1</t>
  </si>
  <si>
    <t>TONER HP LJ 500 M551 HP507A CYAN ZAM</t>
  </si>
  <si>
    <t>293</t>
  </si>
  <si>
    <t>IN-102-00006920-1</t>
  </si>
  <si>
    <t>294</t>
  </si>
  <si>
    <t>IN-102-00006921-1</t>
  </si>
  <si>
    <t>295</t>
  </si>
  <si>
    <t>IN-102-00006922-1</t>
  </si>
  <si>
    <t>TONER HP LJ 500 M551 HP507A YELLOW ORG</t>
  </si>
  <si>
    <t>TONER HP LJ 500 M551 HP507A YELLOW</t>
  </si>
  <si>
    <t>296</t>
  </si>
  <si>
    <t>IN-102-00006923-1</t>
  </si>
  <si>
    <t>TONER HP LJ 500 M551 HP507A YELLOW ZAM</t>
  </si>
  <si>
    <t>297</t>
  </si>
  <si>
    <t>IN-102-00006924-1</t>
  </si>
  <si>
    <t>TONER HP LJ 500 M551 HP507X BLACK ORG</t>
  </si>
  <si>
    <t>TONER HP LJ 500 M551 HP507X BLACK</t>
  </si>
  <si>
    <t>298</t>
  </si>
  <si>
    <t>IN-102-00003252-1</t>
  </si>
  <si>
    <t>TONER HP LJ HP507X BLACK ZAM</t>
  </si>
  <si>
    <t>299</t>
  </si>
  <si>
    <t>IN-102-00007025-1</t>
  </si>
  <si>
    <t>TONER HP LJ PRO 200 131AC ORG</t>
  </si>
  <si>
    <t>TONER HP LJ PRO 200 131AC</t>
  </si>
  <si>
    <t>HP LJ  PRO 200,  MFP276N, M251N, COLOR 251NW</t>
  </si>
  <si>
    <t>CF211A</t>
  </si>
  <si>
    <t>300</t>
  </si>
  <si>
    <t>IN-102-00007026-1</t>
  </si>
  <si>
    <t>TONER HP LJ PRO 200 131AC ZAM</t>
  </si>
  <si>
    <t>301</t>
  </si>
  <si>
    <t>IN-102-00007029-1</t>
  </si>
  <si>
    <t>TONER HP LJ PRO 200 131AM ORG</t>
  </si>
  <si>
    <t>TONER HP LJ PRO 200 131AM</t>
  </si>
  <si>
    <t>CF213A</t>
  </si>
  <si>
    <t>302</t>
  </si>
  <si>
    <t>IN-102-00007030-1</t>
  </si>
  <si>
    <t>TONER HP LJ PRO 200 131AM ZAM</t>
  </si>
  <si>
    <t>303</t>
  </si>
  <si>
    <t>IN-102-00007027-1</t>
  </si>
  <si>
    <t>TONER HP LJ PRO 200 131AY ORG</t>
  </si>
  <si>
    <t>TONER HP LJ PRO 200 131AY</t>
  </si>
  <si>
    <t>CF212A</t>
  </si>
  <si>
    <t>304</t>
  </si>
  <si>
    <t>IN-102-00007028-1</t>
  </si>
  <si>
    <t>TONER HP LJ PRO 200 131AY ZAM</t>
  </si>
  <si>
    <t>305</t>
  </si>
  <si>
    <t>IN-102-00007023-1</t>
  </si>
  <si>
    <t>TONER HP LJ PRO 200 131XB ORG</t>
  </si>
  <si>
    <t>TONER HP LJ PRO 200 131XB</t>
  </si>
  <si>
    <t>CF210X</t>
  </si>
  <si>
    <t>306</t>
  </si>
  <si>
    <t>IN-102-00007024-1</t>
  </si>
  <si>
    <t>TONER HP LJ PRO 200 131XB ZAM</t>
  </si>
  <si>
    <t>307</t>
  </si>
  <si>
    <t>IN-102-00001431-1</t>
  </si>
  <si>
    <t>TONER HP P1606 CE278</t>
  </si>
  <si>
    <t>TONER HP P1606 CE278A</t>
  </si>
  <si>
    <t>M1536DNF, P1566, P1606DN</t>
  </si>
  <si>
    <t>2100</t>
  </si>
  <si>
    <t>CE278A</t>
  </si>
  <si>
    <t>308</t>
  </si>
  <si>
    <t>IN-102-00005190-1</t>
  </si>
  <si>
    <t>TONER HP CE278A ZAM</t>
  </si>
  <si>
    <t>309</t>
  </si>
  <si>
    <t>IN-102-00007020-1</t>
  </si>
  <si>
    <t>TONER KYOCERA 3010I TK-7105 ORG</t>
  </si>
  <si>
    <t>TONER KYOCERA 3010I TK-7105</t>
  </si>
  <si>
    <t>KYOCERA, 3010I, 3011I</t>
  </si>
  <si>
    <t>TK-7105</t>
  </si>
  <si>
    <t>310</t>
  </si>
  <si>
    <t>IN-102-00007021-1</t>
  </si>
  <si>
    <t>TONER KYOCERA 3010I TK-7105 ZAM</t>
  </si>
  <si>
    <t>311</t>
  </si>
  <si>
    <t>IN-102-00006928-1</t>
  </si>
  <si>
    <t>TONER KYOCERA 3051 TK-8305 BLACK ORG</t>
  </si>
  <si>
    <t>TONER KYOCERA 3051 TK-8305 BLACK</t>
  </si>
  <si>
    <t>3050CI, 3051CI, 3550CI, 3551CI</t>
  </si>
  <si>
    <t xml:space="preserve">TK-8305K </t>
  </si>
  <si>
    <t>312</t>
  </si>
  <si>
    <t>IN-102-00006054-1</t>
  </si>
  <si>
    <t>TONER KYOCERA 3051 TK-8305 BLACK ZAM</t>
  </si>
  <si>
    <t>313</t>
  </si>
  <si>
    <t>IN-102-00006929-1</t>
  </si>
  <si>
    <t>TONER KYOCERA 3051 TK-8305 CYAN ORG</t>
  </si>
  <si>
    <t>TONER KYOCERA 3051 TK-8305 CYAN</t>
  </si>
  <si>
    <t>TK-8305C</t>
  </si>
  <si>
    <t>314</t>
  </si>
  <si>
    <t>IN-102-00006055-1</t>
  </si>
  <si>
    <t>TONER KYOCERA 3051 TK-8305 CYAN ZAM</t>
  </si>
  <si>
    <t>315</t>
  </si>
  <si>
    <t>IN-102-00006930-1</t>
  </si>
  <si>
    <t>TONER KYOCERA 3051 TK-8305 MAGENTA ORG</t>
  </si>
  <si>
    <t>TONER KYOCERA 3051 TK-8305 MAGENTA</t>
  </si>
  <si>
    <t>TK-8305M</t>
  </si>
  <si>
    <t>316</t>
  </si>
  <si>
    <t>IN-102-00006056-1</t>
  </si>
  <si>
    <t>TONER KYOCERA 3051 TK-8305 MAGENTA ZAM</t>
  </si>
  <si>
    <t>317</t>
  </si>
  <si>
    <t>IN-102-00006931-1</t>
  </si>
  <si>
    <t>TONER KYOCERA 3051 TK-8305 YELLOW ORG</t>
  </si>
  <si>
    <t>TONER KYOCERA 3051 TK-8305 YELLOW</t>
  </si>
  <si>
    <t>TK-8305Y</t>
  </si>
  <si>
    <t>318</t>
  </si>
  <si>
    <t>IN-102-00006057-1</t>
  </si>
  <si>
    <t>TONER KYOCERA 3051 TK-8305 YELLOW ZAM</t>
  </si>
  <si>
    <t>319</t>
  </si>
  <si>
    <t>IN-102-00009383-1</t>
  </si>
  <si>
    <t>TUSZ CANON PIXMA IP7250 YELLOW ORG</t>
  </si>
  <si>
    <t>CLI-551Y XL</t>
  </si>
  <si>
    <t>592</t>
  </si>
  <si>
    <t>IN-102-00009532-1</t>
  </si>
  <si>
    <t>TUSZ CANON PIXMA IP7250 YELLOW ZAM</t>
  </si>
  <si>
    <t>593</t>
  </si>
  <si>
    <t>IN-102-00007045-1</t>
  </si>
  <si>
    <t>TUSZ EPSON T0801 BLACK ORG</t>
  </si>
  <si>
    <t>TUSZ EPSON T0801 BLACK</t>
  </si>
  <si>
    <t>PX, 720WD</t>
  </si>
  <si>
    <t xml:space="preserve">Epson </t>
  </si>
  <si>
    <t>T0801BK</t>
  </si>
  <si>
    <t>594</t>
  </si>
  <si>
    <t>IN-102-00007046-1</t>
  </si>
  <si>
    <t>TUSZ EPSON T0801 BLACK ZAM</t>
  </si>
  <si>
    <t>595</t>
  </si>
  <si>
    <t>IN-102-00007047-1</t>
  </si>
  <si>
    <t>TUSZ EPSON T0802 CYAN ORG</t>
  </si>
  <si>
    <t>TUSZ EPSON T0802 CYAN</t>
  </si>
  <si>
    <t>T0802C</t>
  </si>
  <si>
    <t>596</t>
  </si>
  <si>
    <t>IN-102-00007048-1</t>
  </si>
  <si>
    <t>TUSZ EPSON T0802 CYAN ZAM</t>
  </si>
  <si>
    <t>597</t>
  </si>
  <si>
    <t>IN-102-00007049-1</t>
  </si>
  <si>
    <t>TUSZ EPSON T0803 MAGENTA ORG</t>
  </si>
  <si>
    <t>TUSZ EPSON T0803 MAGENTA</t>
  </si>
  <si>
    <t>T0803M</t>
  </si>
  <si>
    <t>598</t>
  </si>
  <si>
    <t>IN-102-00007050-1</t>
  </si>
  <si>
    <t>TUSZ EPSON T0803 MAGENTA ZAM</t>
  </si>
  <si>
    <t>599</t>
  </si>
  <si>
    <t>IN-102-00007051-1</t>
  </si>
  <si>
    <t>TUSZ EPSON T0804 YELLOW ORG</t>
  </si>
  <si>
    <t>TUSZ EPSON T0804 YELLOW</t>
  </si>
  <si>
    <t>T0804Y</t>
  </si>
  <si>
    <t>600</t>
  </si>
  <si>
    <t>IN-102-00007052-1</t>
  </si>
  <si>
    <t>TUSZ EPSON T0804 YELLOW ZAM</t>
  </si>
  <si>
    <t>601</t>
  </si>
  <si>
    <t>IN-102-00007053-1</t>
  </si>
  <si>
    <t>TUSZ EPSON T0805 LIGHT CYAN ORG</t>
  </si>
  <si>
    <t>TUSZ EPSON T0805 LIGHT CYAN</t>
  </si>
  <si>
    <t>light-cyan</t>
  </si>
  <si>
    <t>T0805LC</t>
  </si>
  <si>
    <t>602</t>
  </si>
  <si>
    <t>IN-102-00007054-1</t>
  </si>
  <si>
    <t>TUSZ EPSON T0805 LIGHT CYAN ZAM</t>
  </si>
  <si>
    <t>603</t>
  </si>
  <si>
    <t>IN-102-00007055-1</t>
  </si>
  <si>
    <t>TUSZ EPSON T0805 LIGHT MAGENTA ORG</t>
  </si>
  <si>
    <t>TUSZ EPSON T0805 LIGHT MAGENTA</t>
  </si>
  <si>
    <t>light-magenta</t>
  </si>
  <si>
    <t>T0805LM</t>
  </si>
  <si>
    <t>604</t>
  </si>
  <si>
    <t>IN-102-00007056-1</t>
  </si>
  <si>
    <t>TUSZ EPSON T0805 LIGHT MAGENTA ZAM</t>
  </si>
  <si>
    <t>605</t>
  </si>
  <si>
    <t>IN-102-00007037-1</t>
  </si>
  <si>
    <t>TUSZ EPSON WF-5620 T7891XXL BLACK ORG</t>
  </si>
  <si>
    <t>TUSZ EPSON WF-5620 T7891XXL BLACK</t>
  </si>
  <si>
    <t>Epson WorkForce Pro WF-5110dw, WF-5190dw, WF-5620dwf, WF-5690dwf</t>
  </si>
  <si>
    <t>T7891XXL</t>
  </si>
  <si>
    <t>606</t>
  </si>
  <si>
    <t>IN-102-00007038-1</t>
  </si>
  <si>
    <t>TUSZ EPSON WF-5620 T7891XXL BLACK ZAM</t>
  </si>
  <si>
    <t>607</t>
  </si>
  <si>
    <t>IN-102-00007039-1</t>
  </si>
  <si>
    <t>TUSZ EPSON WF-5620 T7892XXL CYAN ORG</t>
  </si>
  <si>
    <t>TUSZ EPSON WF-5620 T7892XXL CYAN</t>
  </si>
  <si>
    <t>T7892XXL</t>
  </si>
  <si>
    <t>608</t>
  </si>
  <si>
    <t>IN-102-00007040-1</t>
  </si>
  <si>
    <t>TUSZ EPSON WF-5620 T7892XXL CYAN ZAM</t>
  </si>
  <si>
    <t>609</t>
  </si>
  <si>
    <t>IN-102-00007041-1</t>
  </si>
  <si>
    <t>TUSZ EPSON WF-5620 T7893XXL MAGENTA ORG</t>
  </si>
  <si>
    <t>TUSZ EPSON WF-5620 T7893XXL MAGENTA</t>
  </si>
  <si>
    <t>T7893XXL</t>
  </si>
  <si>
    <t>610</t>
  </si>
  <si>
    <t>IN-102-00007042-1</t>
  </si>
  <si>
    <t>TUSZ EPSON WF-5620 T7893XXL MAGENTA ZAM</t>
  </si>
  <si>
    <t>611</t>
  </si>
  <si>
    <t>IN-102-00007043-1</t>
  </si>
  <si>
    <t>TUSZ EPSON WF-5620 T7894XXL YELLOW ORG</t>
  </si>
  <si>
    <t>TUSZ EPSON WF-5620 T7894XXL YELLOW</t>
  </si>
  <si>
    <t>T7894XXL</t>
  </si>
  <si>
    <t>612</t>
  </si>
  <si>
    <t>IN-102-00007044-1</t>
  </si>
  <si>
    <t>TUSZ EPSON WF-5620 T7894XXL YELLOW ZAM</t>
  </si>
  <si>
    <t>613</t>
  </si>
  <si>
    <t>IN-102-00005627-1</t>
  </si>
  <si>
    <t>TUSZ HP C4836A CYAN ORG</t>
  </si>
  <si>
    <t>TUSZ HP 11 C4836A CYAN</t>
  </si>
  <si>
    <t>HP Business Inkjet 1000, 1100, 1100d, 1100dtn, 1200, 1200d, 1200dn, 1200dtn, 1200dtwn, 2200, 2200se, 2200xi, 2230, 2230dtn, 2250, 2250tn, 2280, 2280tn, 2300, 2300dtn, 2300n, 2600, 2600dn, 2800, 2800dt, 2800dtn, 640 HP Color Inkjet cp1700, cp1700d, cp1700ps HP DesignJet 100, 100 plus, 10ps, 110 plus, 110 plus nr, 111 with roll, 111 with tray, 120, 120nr, 20ps, 50ps, 70 HP DeskJet 1700, 2200, 2250, 2600 HP OfficeJet 9100, 9110, 9120, 9130 HP OfficeJet Pro K850, K850dn</t>
  </si>
  <si>
    <t>C4836A</t>
  </si>
  <si>
    <t>614</t>
  </si>
  <si>
    <t>IN-102-00004017-1</t>
  </si>
  <si>
    <t>TUSZ HP C4836A CYAN ZAM</t>
  </si>
  <si>
    <t>615</t>
  </si>
  <si>
    <t>IN-102-00004020-1</t>
  </si>
  <si>
    <t>TUSZ HP C4837AE MAGENTA</t>
  </si>
  <si>
    <t>TUSZ HP 11 C4837A MAGENTA</t>
  </si>
  <si>
    <t>C4837A</t>
  </si>
  <si>
    <t>616</t>
  </si>
  <si>
    <t>IN-102-00004019-1</t>
  </si>
  <si>
    <t>TUSZ HP C4837A MAGENTA ZAM</t>
  </si>
  <si>
    <t>617</t>
  </si>
  <si>
    <t>IN-102-00005628-1</t>
  </si>
  <si>
    <t>TUSZ HP C4838A YELLOW ORG</t>
  </si>
  <si>
    <t>TUSZ HP 11 C4838A YELLOW</t>
  </si>
  <si>
    <t>C4838A</t>
  </si>
  <si>
    <t>618</t>
  </si>
  <si>
    <t>IN-102-00005629-1</t>
  </si>
  <si>
    <t>TUSZ HP C4838A YELLOW ZAM</t>
  </si>
  <si>
    <t>619</t>
  </si>
  <si>
    <t>IN-102-00004023-1</t>
  </si>
  <si>
    <t>TUSZ HP C4844A BLACK ORG</t>
  </si>
  <si>
    <t>TUSZ HP 11 C4844AE BLACK</t>
  </si>
  <si>
    <t>C4844AE</t>
  </si>
  <si>
    <t>620</t>
  </si>
  <si>
    <t>IN-102-00004024-1</t>
  </si>
  <si>
    <t>TUSZ HP C4844A BLACK ZAM</t>
  </si>
  <si>
    <t>621</t>
  </si>
  <si>
    <t>IN-102-00000901-1</t>
  </si>
  <si>
    <t>TUSZ CZARNY HP 15 6615</t>
  </si>
  <si>
    <t>TUSZ HP 15 C6615DE</t>
  </si>
  <si>
    <t>HP Color Copier 310, 610 HP DeskJet 3810, 3816, 3820, 3820c, 3820v, 3820w, 3822, 810c, 812c, 816, 816c, 825c, 825cse, 825cvr, 825cxi, 840c, 841c, 842c, 843c, 845c, 845cse, 845cvr, 845cxi, 916c, 920c, 920cvr, 920cw, 920cxi, 922c, 940c, 940cvr, 940cw, 940cxi, 948c HP DigitalCopier 310 HP Fax 1230, Fax 1230xi HP OfficeJet 5110, 5110v, 5110xi, v30, v40, v45 HP PSC 500, PSC 720, PSC 750, PSC 760, PSC 900, PSC 920, PSC 950</t>
  </si>
  <si>
    <t>C6615DE</t>
  </si>
  <si>
    <t>622</t>
  </si>
  <si>
    <t>IN-102-00000902-1</t>
  </si>
  <si>
    <t>TUSZ -ZAMIENNIK CZARNY 6615</t>
  </si>
  <si>
    <t>623</t>
  </si>
  <si>
    <t>IN-102-00004049-1</t>
  </si>
  <si>
    <t>TUSZ HP 338 C8765EE ORG</t>
  </si>
  <si>
    <t>TUSZ HP 338 C8765EE</t>
  </si>
  <si>
    <t>HP DeskJet 460, 460c, 460cb, 460wbt, 460wf, 5740, 5740xi, 5743, 5745, 5748, 6520, 6540, 6540d, 6540dt, 6540xi, 6543, 6543d, 6545, 6548, 6620, 6620xi, 6623, 6800, 6830, 6840, 6840dt, 6840xi, 6843, 9800, 9800d, 9803, 9803d, 9808, 9808d, 9868 HP OfficeJet 100 Mobile, 150 Mobile-All-in-One L511a, 6200, 6203, 6205, 6210, 6210v, 6210xi, 6213, 6215, 7200, 7205, 7208, 7210, 7213, 7215, 7310, 7313, 7408, 7410, 7413, H470, H470b, H470wbt, K7100, K7103, K7108 HP PhotoSmart 2570, 2571, 2573, 2575, 2575v, 2575xi, 2577, 2578, 2608, 2610, 2610v, 2610xi, 2613, 2710, 2710v, 2710xi, 2713, 7850, 8100 series, 8150, 8150v, 8150w, 8150xi, 8157, 8450, 8450gp, 8450v, 8450w, 8750, 8750gp, 8750xi, 8753, 8758 HP PhotoSmart B 8350, 8353 HP PhotoSmart C 3100 series, 3170, 3180, 3183, 3190, 3194 HP PhotoSmart Pro B8350 HP PSC 1500, PSC 1503, PSC 1504, PSC 1506, PSC 1507, PSC 1508, PSC 1510, PSC 1513, PSC 1514, PSC 1600, PSC 1603, PSC 1605, PSC 1610, PSC 1613, PSC 1615, PSC 1618, PSC 2300, PSC 2350, PSC 2352, PSC 2353, PSC 2355, PSC 2357, PSC 2358, PSC 2570, PSC 2575, PSC 2610, PSC 2613, PSC 2619, PSC 2710</t>
  </si>
  <si>
    <t>C8765EE</t>
  </si>
  <si>
    <t>624</t>
  </si>
  <si>
    <t>IN-102-00009534-1</t>
  </si>
  <si>
    <t>TUSZ HP 338 C8765EE ZAM</t>
  </si>
  <si>
    <t>625</t>
  </si>
  <si>
    <t>IN-102-00006736-1</t>
  </si>
  <si>
    <t>TUSZ HP C8766E (343) COLOR ORG</t>
  </si>
  <si>
    <t>TUSZ HP 343 C8766E</t>
  </si>
  <si>
    <t>OZNACZENIA WEW.</t>
  </si>
  <si>
    <t xml:space="preserve"> </t>
  </si>
  <si>
    <t>ILOŚĆ SZTUK</t>
  </si>
  <si>
    <t>NR 
KRYTERIUM</t>
  </si>
  <si>
    <t>GRUPA ASORTYMENTOWA</t>
  </si>
  <si>
    <t>UWAGI</t>
  </si>
  <si>
    <t>L.P</t>
  </si>
  <si>
    <t>Index</t>
  </si>
  <si>
    <t>Nazwa według indeks</t>
  </si>
  <si>
    <t>Nazwa asortymentu</t>
  </si>
  <si>
    <t>Kod</t>
  </si>
  <si>
    <t>MATERIAŁ</t>
  </si>
  <si>
    <t>MODELE, URZĄDZEŃ</t>
  </si>
  <si>
    <t>PRZEBIEG</t>
  </si>
  <si>
    <t>PRODUCENT</t>
  </si>
  <si>
    <t>SYMBOL</t>
  </si>
  <si>
    <t>GRUPA</t>
  </si>
  <si>
    <t>GRUPA 1 - A1</t>
  </si>
  <si>
    <t>GRUPA 2 - A2</t>
  </si>
  <si>
    <t>GRUPA 3 - A3</t>
  </si>
  <si>
    <t>1</t>
  </si>
  <si>
    <t>IN-102-00000146-1</t>
  </si>
  <si>
    <t>BĘBEN BROTHER 8510DN DR3300</t>
  </si>
  <si>
    <t>BĘBEN BROTHER 8110/MFC8510DN DR3300</t>
  </si>
  <si>
    <t>2</t>
  </si>
  <si>
    <t>black</t>
  </si>
  <si>
    <t>BĘBEN</t>
  </si>
  <si>
    <t>HL6180DW, HL5450DN, HL5470DW, HL5470DW, HL5440, DCP8250DN, MFC8510DN, MFC8950DW, MFC8520DN, DCP8110DN</t>
  </si>
  <si>
    <t>30000</t>
  </si>
  <si>
    <t>BROTHER</t>
  </si>
  <si>
    <t>DR-3300</t>
  </si>
  <si>
    <t>oryginał</t>
  </si>
  <si>
    <t>IN-102-00006535-1</t>
  </si>
  <si>
    <t>BĘBEN BROTHER DR-3300 ZAM</t>
  </si>
  <si>
    <t>zamiennik</t>
  </si>
  <si>
    <t>3</t>
  </si>
  <si>
    <t>IN-102-00002057-1</t>
  </si>
  <si>
    <t>BĘBEN BROTHER DR-230 ORG</t>
  </si>
  <si>
    <t>BĘBEN BROTHER DCP-9010CN-DR230CL CMYK</t>
  </si>
  <si>
    <t>cmyk</t>
  </si>
  <si>
    <t>HL3040CN, HL3070CW, DCP9010CN, MFC9120CN, MFC9320CW</t>
  </si>
  <si>
    <t>15000</t>
  </si>
  <si>
    <t>DR-230CL</t>
  </si>
  <si>
    <t>4</t>
  </si>
  <si>
    <t>IN-102-00000148-1</t>
  </si>
  <si>
    <t>BĘBEN BROTHER HL3040 DCP9010 CMYK</t>
  </si>
  <si>
    <t>5</t>
  </si>
  <si>
    <t>IN-102-00006781-1</t>
  </si>
  <si>
    <t>BĘBEN BROTHER DR-320CL ZAM</t>
  </si>
  <si>
    <t>BĘBEN BROTHER DCP-9055CDN/9270CDN DR320CL</t>
  </si>
  <si>
    <t>HL4140CN, HL4150CDN, HL4570CDW, DCP9055CDN, DCP9270CDN, MFC9460CDN, MFC9465CDN, MFC9970CDW</t>
  </si>
  <si>
    <t>25000</t>
  </si>
  <si>
    <t>DR-320CL</t>
  </si>
  <si>
    <t>6</t>
  </si>
  <si>
    <t>IN-102-00002061-1</t>
  </si>
  <si>
    <t>BĘBEN BROTHER DR-320CL ORG</t>
  </si>
  <si>
    <t>7</t>
  </si>
  <si>
    <t>IN-102-00004445-1</t>
  </si>
  <si>
    <t>BĘBEN BROTHER DR-2000 ORG</t>
  </si>
  <si>
    <t>BĘBEN BROTHER HL-2030 DR2000</t>
  </si>
  <si>
    <t>12000</t>
  </si>
  <si>
    <t>DR-2000</t>
  </si>
  <si>
    <t>8</t>
  </si>
  <si>
    <t>IN-102-00000115-1</t>
  </si>
  <si>
    <t>BĘBEN BROTHER DR-2000 HL-2030/2040/2070</t>
  </si>
  <si>
    <t>9</t>
  </si>
  <si>
    <t>IN-102-00002052-1</t>
  </si>
  <si>
    <t>BĘBEN BROTHER DR-2005 ORG</t>
  </si>
  <si>
    <t>BĘBEN BROTHER HL-2035 DR2005</t>
  </si>
  <si>
    <t>HL2035, HL2037</t>
  </si>
  <si>
    <t>DR-2005</t>
  </si>
  <si>
    <t>10</t>
  </si>
  <si>
    <t>IN-102-00000116-1</t>
  </si>
  <si>
    <t>BĘBEN BROTHER DR 2005 HL2035BB</t>
  </si>
  <si>
    <t>11</t>
  </si>
  <si>
    <t>IN-102-00002054-1</t>
  </si>
  <si>
    <t>BĘBEN BROTHER DR-2100 ORG</t>
  </si>
  <si>
    <t>BĘBEN BROTHER HL-2150 DR2100</t>
  </si>
  <si>
    <t>DCP7030, HL2140, HL2150N, HL2170W, MFC7320, MFC7440N, MFC7840W, DCP7040, DCP7045N</t>
  </si>
  <si>
    <t>DR-2100</t>
  </si>
  <si>
    <t>12</t>
  </si>
  <si>
    <t>IN-102-00000125-1</t>
  </si>
  <si>
    <t>BĘBEN BROTHER DR 2100</t>
  </si>
  <si>
    <t>13</t>
  </si>
  <si>
    <t>IN-102-00002056-1</t>
  </si>
  <si>
    <t>BĘBEN BROTHER DR-2200 ORG</t>
  </si>
  <si>
    <t>BĘBEN BROTHER HL-2240 DR2200</t>
  </si>
  <si>
    <t>HL2130, HL2135W, HL2240, HL2240D, HL2250DN, HL2270DW, DCP7055, DCP7055W, DCP7057E, DCP7060D, DCP7065DN, DCP7070DW, MFC7360N, MFC7460DN, MFC7860DW, FAX2840, FAX2845, FAX2940</t>
  </si>
  <si>
    <t>DR-2200</t>
  </si>
  <si>
    <t>14</t>
  </si>
  <si>
    <t>IN-102-00000153-1</t>
  </si>
  <si>
    <t>BĘBEN BROTHER HL 2240 DR 2200</t>
  </si>
  <si>
    <t>15</t>
  </si>
  <si>
    <t>IN-102-00000155-1</t>
  </si>
  <si>
    <t>BĘBEN BROTHER DR-130</t>
  </si>
  <si>
    <t>BĘBEN BROTHER HL4040/4050/9840CDN DR130CL</t>
  </si>
  <si>
    <t>HL4040CN, HL4050CDN, HL4070CDW, DCP9040CN, DCP9042CDN, DCP9045CDN, DCP9440CN, DCP9450CDN, MFC9840CDW</t>
  </si>
  <si>
    <t>17000</t>
  </si>
  <si>
    <t>DR130CL</t>
  </si>
  <si>
    <t>16</t>
  </si>
  <si>
    <t>IN-102-00006069-1</t>
  </si>
  <si>
    <t>BĘBEN BROTHER DR-130CL ZAM</t>
  </si>
  <si>
    <t>17</t>
  </si>
  <si>
    <t>IN-102-00002060-1</t>
  </si>
  <si>
    <t>BĘBEN BROTHER DR-3100 ORG</t>
  </si>
  <si>
    <t>BĘBEN BROTHER HL-5250DN DR3100</t>
  </si>
  <si>
    <t>DCP8060, DCP8065DN, HL5240, HL5250DN, HL5270DN, MFC8460N, MFC8860DN</t>
  </si>
  <si>
    <t>DR-3100</t>
  </si>
  <si>
    <t>18</t>
  </si>
  <si>
    <t>IN-102-00004451-1</t>
  </si>
  <si>
    <t>BĘBEN BROTHER DR 3100 ZAM</t>
  </si>
  <si>
    <t>19</t>
  </si>
  <si>
    <t>IN-102-00000123-1</t>
  </si>
  <si>
    <t>BĘBEN BROTHER HL 5350DN DR 3200</t>
  </si>
  <si>
    <t>BĘBEN BROTHER HL-5350/5380/8085 DR3200</t>
  </si>
  <si>
    <t>HL5340D, HL5340DL, HL5380DN, HL5350DN/LT, MFC8370DN, MFC8380DN, MFC8880DN, DCP8070D, DCP8085D</t>
  </si>
  <si>
    <t>DR-3200</t>
  </si>
  <si>
    <t>20</t>
  </si>
  <si>
    <t>IN-102-00004452-1</t>
  </si>
  <si>
    <t>BĘBEN BROTHER DR 3200 ZAM</t>
  </si>
  <si>
    <t>21</t>
  </si>
  <si>
    <t>IN-102-00000094-1</t>
  </si>
  <si>
    <t>BĘBEN EPSON 9100</t>
  </si>
  <si>
    <t>BĘBEN EPSON ACULASER C9100 S051105</t>
  </si>
  <si>
    <t>ACULASER, C9100, C9100B, C9100DT, C9100PS</t>
  </si>
  <si>
    <t>EPSON</t>
  </si>
  <si>
    <t>S051105</t>
  </si>
  <si>
    <t>22</t>
  </si>
  <si>
    <t>IN-102-00006783-1</t>
  </si>
  <si>
    <t>BĘBEN EPSON 9100 ZAM</t>
  </si>
  <si>
    <t>23</t>
  </si>
  <si>
    <t>IN-102-00006784-1</t>
  </si>
  <si>
    <t>BĘBEN HP 1025 ORG</t>
  </si>
  <si>
    <t>BĘBEN HP CP1025NW CE314A</t>
  </si>
  <si>
    <t>CP1025, CP1025NW, M175A, M175NW, M176N, M177FW, M275</t>
  </si>
  <si>
    <t>14000 / 7000</t>
  </si>
  <si>
    <t>HP</t>
  </si>
  <si>
    <t>CE314A</t>
  </si>
  <si>
    <t>24</t>
  </si>
  <si>
    <t>IN-102-00000158-1</t>
  </si>
  <si>
    <t>BĘBEN HP 1025</t>
  </si>
  <si>
    <t>25</t>
  </si>
  <si>
    <t>IN-102-00000108-1</t>
  </si>
  <si>
    <t>BĘBEN HP 2820</t>
  </si>
  <si>
    <t>BĘBEN HP LJ 2820 Q3964A</t>
  </si>
  <si>
    <t>CLJ2550, CLJ2550L, CLJ2550LN, CLJ2550N, CLJ2800, CLJ2820, CLJ2820AIO, CLJ2840, CLJ2840AIO, CLJ2850</t>
  </si>
  <si>
    <t>20000</t>
  </si>
  <si>
    <t>Q3964A</t>
  </si>
  <si>
    <t>26</t>
  </si>
  <si>
    <t>IN-102-00000079-1</t>
  </si>
  <si>
    <t>BĘBEN DO DRUKARKI HP 2550</t>
  </si>
  <si>
    <t>27</t>
  </si>
  <si>
    <t>IN-102-00005781-1</t>
  </si>
  <si>
    <t>BĘBEN KYOCERA DK-170 ORG</t>
  </si>
  <si>
    <t>BĘBEN KYOCERA DK-170</t>
  </si>
  <si>
    <t>FS1035MFP, FS1135MFP, ECOSYS M2035DN, ECOSYS M2535DN</t>
  </si>
  <si>
    <t>KYOCERA</t>
  </si>
  <si>
    <t>DK-170</t>
  </si>
  <si>
    <t>28</t>
  </si>
  <si>
    <t>IN-102-00009397-1</t>
  </si>
  <si>
    <t>BĘBEN KYOCERA DK-170 ZAM</t>
  </si>
  <si>
    <t>29</t>
  </si>
  <si>
    <t>IN-102-00009409-1</t>
  </si>
  <si>
    <t>BĘBEN KYOCERA DK-3100 ORG</t>
  </si>
  <si>
    <t>BĘBEN KYOCERA DK-3100</t>
  </si>
  <si>
    <t>FS, 2100/2100DN, ECOSYS M3040DN, M3540DN, FS4100, FS4200</t>
  </si>
  <si>
    <t>DK-3100</t>
  </si>
  <si>
    <t>30</t>
  </si>
  <si>
    <t>IN-102-00009410-1</t>
  </si>
  <si>
    <t>BĘBEN KYOCERA DK-3100 ZAM</t>
  </si>
  <si>
    <t>31</t>
  </si>
  <si>
    <t>IN-102-00008654-1</t>
  </si>
  <si>
    <t>BĘBEN KYOCERA DK-3130 ORG</t>
  </si>
  <si>
    <t>BĘBEN KYOCERA DK-3130</t>
  </si>
  <si>
    <t>ECOSYS, M3040IDN/3540IDN</t>
  </si>
  <si>
    <t>DK-3130</t>
  </si>
  <si>
    <t>32</t>
  </si>
  <si>
    <t>IN-102-00009398-1</t>
  </si>
  <si>
    <t>BĘBEN KYOCERA DK-3130 ZAM</t>
  </si>
  <si>
    <t>33</t>
  </si>
  <si>
    <t>IN-102-00009399-1</t>
  </si>
  <si>
    <t>BĘBEN KYOCERA DK-5140 BLACK ORG</t>
  </si>
  <si>
    <t>BĘBEN KYOCERA DK-5140 BLACK</t>
  </si>
  <si>
    <t>M6030CDN/P6035CDN/P6130CDN</t>
  </si>
  <si>
    <t>DK-5140K</t>
  </si>
  <si>
    <t>34</t>
  </si>
  <si>
    <t>IN-102-00009400-1</t>
  </si>
  <si>
    <t>BĘBEN KYOCERA DK-5140 BLACK ZAM</t>
  </si>
  <si>
    <t>35</t>
  </si>
  <si>
    <t>IN-102-00009401-1</t>
  </si>
  <si>
    <t>BĘBEN KYOCERA DK-5140 CYAN ORG</t>
  </si>
  <si>
    <t>BĘBEN KYOCERA DK-5140 CYAN</t>
  </si>
  <si>
    <t>cyan</t>
  </si>
  <si>
    <t>DK-5140C</t>
  </si>
  <si>
    <t>36</t>
  </si>
  <si>
    <t>IN-102-00009402-1</t>
  </si>
  <si>
    <t>BĘBEN KYOCERA DK-5140 CYAN ZAM</t>
  </si>
  <si>
    <t>37</t>
  </si>
  <si>
    <t>IN-102-00009403-1</t>
  </si>
  <si>
    <t>BĘBEN KYOCERA DK-5140 MAGENYA ORG</t>
  </si>
  <si>
    <t>BĘBEN KYOCERA DK-5140 MAGENTA</t>
  </si>
  <si>
    <t>magenta</t>
  </si>
  <si>
    <t>DK-5140M</t>
  </si>
  <si>
    <t>38</t>
  </si>
  <si>
    <t>IN-102-00009404-1</t>
  </si>
  <si>
    <t>BĘBEN KYOCERA DK-5140 MAGENTA ZAM</t>
  </si>
  <si>
    <t>BĘBEN KYOCERA DK-5140 MAGENYA</t>
  </si>
  <si>
    <t>39</t>
  </si>
  <si>
    <t>IN-102-00009405-1</t>
  </si>
  <si>
    <t>BĘBEN KYOCERA DK-5140 YELLOW ORG</t>
  </si>
  <si>
    <t>BĘBEN KYOCERA DK-5140 YELLOW</t>
  </si>
  <si>
    <t>yellow</t>
  </si>
  <si>
    <t>DK-5140Y</t>
  </si>
  <si>
    <t>40</t>
  </si>
  <si>
    <t>IN-102-00009406-1</t>
  </si>
  <si>
    <t>BĘBEN KYOCERA DK-5140 YELLOW ZAM</t>
  </si>
  <si>
    <t>41</t>
  </si>
  <si>
    <t>IN-102-00009407-1</t>
  </si>
  <si>
    <t>BĘBEN KYOCERA DK-7105 ORG</t>
  </si>
  <si>
    <t>BĘBEN KYOCERA DK-7105</t>
  </si>
  <si>
    <t>TASKALFA, 3010I</t>
  </si>
  <si>
    <t>DK-7105</t>
  </si>
  <si>
    <t>42</t>
  </si>
  <si>
    <t>IN-102-00009408-1</t>
  </si>
  <si>
    <t>BĘBEN KYOCERA DK-7105 ZAM</t>
  </si>
  <si>
    <t>43</t>
  </si>
  <si>
    <t>IN-102-00000110-1</t>
  </si>
  <si>
    <t>BĘBEN KYOCERA PU-120</t>
  </si>
  <si>
    <t>BĘBEN KYOCERA FS-1030 PU-120</t>
  </si>
  <si>
    <t>FS1030</t>
  </si>
  <si>
    <t>100000</t>
  </si>
  <si>
    <t>PU-120</t>
  </si>
  <si>
    <t>44</t>
  </si>
  <si>
    <t>IN-102-00006536-1</t>
  </si>
  <si>
    <t>BĘBEN KYOCERA PU-120 ZAM</t>
  </si>
  <si>
    <t>45</t>
  </si>
  <si>
    <t>IN-102-00000144-1</t>
  </si>
  <si>
    <t>BĘBEN KYOCERA DK-130 FS 1300</t>
  </si>
  <si>
    <t>BĘBEN KYOCERA FS-1300 DK-130</t>
  </si>
  <si>
    <t>FS1100, FS1300</t>
  </si>
  <si>
    <t>DK-130</t>
  </si>
  <si>
    <t>46</t>
  </si>
  <si>
    <t>IN-102-00006626-1</t>
  </si>
  <si>
    <t>BĘBEN DO KYOCERA DK-130</t>
  </si>
  <si>
    <t>47</t>
  </si>
  <si>
    <t>IN-102-00004405-1</t>
  </si>
  <si>
    <t>BĘBEN KYOCERA FS-3040M DK-320</t>
  </si>
  <si>
    <t>BĘBEN KYOCERA FS-3040 DK-320</t>
  </si>
  <si>
    <t>FS3040/3140/3540</t>
  </si>
  <si>
    <t>300000</t>
  </si>
  <si>
    <t>DK-320</t>
  </si>
  <si>
    <t>48</t>
  </si>
  <si>
    <t>IN-102-00006786-1</t>
  </si>
  <si>
    <t>BĘBEN KYOCERA FS-3040M DK-320 ZAM</t>
  </si>
  <si>
    <t>49</t>
  </si>
  <si>
    <t>IN-102-00006224-1</t>
  </si>
  <si>
    <t>BĘBEN LEXMARK 500Z MS410/510 ORG</t>
  </si>
  <si>
    <t>BĘBEN LEXMARK 500Z MS410/510</t>
  </si>
  <si>
    <t>MS310d MS310dn MS312 MS312dn MS410d MS410dn MS415 MS415dn MS510dn MS610DE MS610dn MS610dte MX310dn MX410de MX510de MX511de MX511dhe MX511dte MX611de MX611dhe</t>
  </si>
  <si>
    <t>LEXMARK</t>
  </si>
  <si>
    <t>50F0Z00</t>
  </si>
  <si>
    <t>50</t>
  </si>
  <si>
    <t>IN-102-00007015-1</t>
  </si>
  <si>
    <t>BĘBEN LEXMARK 500Z MS410/510 ZAM</t>
  </si>
  <si>
    <t>51</t>
  </si>
  <si>
    <t>IN-102-00000136-1</t>
  </si>
  <si>
    <t>BĘBEN LEXMARK BLACK C534</t>
  </si>
  <si>
    <t>BĘBEN LEXMARK C534DN BLACK</t>
  </si>
  <si>
    <t>C520, C522, C524, C530, C532, C534</t>
  </si>
  <si>
    <t xml:space="preserve">C53030X </t>
  </si>
  <si>
    <t>52</t>
  </si>
  <si>
    <t>IN-102-00006788-1</t>
  </si>
  <si>
    <t>BĘBEN LEXMARK BLACK C534 ZAM</t>
  </si>
  <si>
    <t>53</t>
  </si>
  <si>
    <t>IN-102-00002084-1</t>
  </si>
  <si>
    <t>BĘBEN LEXMARK C5303X ORG</t>
  </si>
  <si>
    <t>BĘBEN LEXMARK C534DN CMYK</t>
  </si>
  <si>
    <t xml:space="preserve">C53034X </t>
  </si>
  <si>
    <t>54</t>
  </si>
  <si>
    <t>IN-102-00002083-1</t>
  </si>
  <si>
    <t>BĘBEN LEXMARK C53034X ZAM</t>
  </si>
  <si>
    <t>55</t>
  </si>
  <si>
    <t>IN-102-00000140-1</t>
  </si>
  <si>
    <t>BĘBEN LEXMARK BLACK C 734</t>
  </si>
  <si>
    <t>BĘBEN LEXMARK C734/736DN BLACK</t>
  </si>
  <si>
    <t>C734X20G</t>
  </si>
  <si>
    <t>56</t>
  </si>
  <si>
    <t>IN-102-00002088-1</t>
  </si>
  <si>
    <t>BĘBEN LEXMARK C734X24K BLACK ZAM</t>
  </si>
  <si>
    <t>57</t>
  </si>
  <si>
    <t>IN-102-00004406-1</t>
  </si>
  <si>
    <t>BĘBEN LEXMARK C734/736DN CMYK</t>
  </si>
  <si>
    <t xml:space="preserve">C734X24G </t>
  </si>
  <si>
    <t>58</t>
  </si>
  <si>
    <t>IN-102-00004471-1</t>
  </si>
  <si>
    <t>BĘBEN LEXMARK C734/736 COLOR</t>
  </si>
  <si>
    <t>59</t>
  </si>
  <si>
    <t>IN-102-00006004-1</t>
  </si>
  <si>
    <t>BĘBEN LEXMARK CS410 700P CMYK ORG</t>
  </si>
  <si>
    <t>BĘBEN LEXMARK CS410 700P CMYK</t>
  </si>
  <si>
    <t>CS310N, CS310DN, CS410N, CS410DT, CS410DTN, CS510DE, CS510DTE, CX310N, CX310DN, CX410DE, CX410DTE, CX410E, CX510DE, CX510DHE, CX510DTHE</t>
  </si>
  <si>
    <t>40000</t>
  </si>
  <si>
    <t xml:space="preserve">70C0P00 </t>
  </si>
  <si>
    <t>60</t>
  </si>
  <si>
    <t>IN-102-00006789-1</t>
  </si>
  <si>
    <t>BĘBEN LEXMARK CS410 700P CMYK ZAM</t>
  </si>
  <si>
    <t>61</t>
  </si>
  <si>
    <t>IN-102-00006785-1</t>
  </si>
  <si>
    <t>BĘBEN LEXMARK E 120 ORG</t>
  </si>
  <si>
    <t>BĘBEN LEXMARK E120</t>
  </si>
  <si>
    <t>E120, E120N</t>
  </si>
  <si>
    <t>12026XW</t>
  </si>
  <si>
    <t>62</t>
  </si>
  <si>
    <t>IN-102-00000147-1</t>
  </si>
  <si>
    <t>BĘBEN LEXMARK E 120</t>
  </si>
  <si>
    <t>63</t>
  </si>
  <si>
    <t>IN-102-00004475-1</t>
  </si>
  <si>
    <t>BĘBEN LEXMARK E250X22G ORG</t>
  </si>
  <si>
    <t>BĘBEN LEXMARK E250</t>
  </si>
  <si>
    <t>E250, E350, E352</t>
  </si>
  <si>
    <t>E250X22G</t>
  </si>
  <si>
    <t>64</t>
  </si>
  <si>
    <t>IN-102-00000109-1</t>
  </si>
  <si>
    <t>BĘBEN LEXMARK 250</t>
  </si>
  <si>
    <t>65</t>
  </si>
  <si>
    <t>IN-102-00002094-1</t>
  </si>
  <si>
    <t>BĘBEN LEXMARK E260X22G ORG</t>
  </si>
  <si>
    <t>BĘBEN LEXMARK E260/360</t>
  </si>
  <si>
    <t>E260, E360, E460, X264, X363, X364, X463, X464, X466</t>
  </si>
  <si>
    <t>E260X22G</t>
  </si>
  <si>
    <t>66</t>
  </si>
  <si>
    <t>IN-102-00000131-1</t>
  </si>
  <si>
    <t>BĘBEN LEXMARK E260/E360</t>
  </si>
  <si>
    <t>67</t>
  </si>
  <si>
    <t>IN-102-00004477-1</t>
  </si>
  <si>
    <t>BĘBEN LEXMARK E330 ZAM</t>
  </si>
  <si>
    <t>BĘBEN LEXMARK E330</t>
  </si>
  <si>
    <t>E232, E240, E330, E332, E340, E342</t>
  </si>
  <si>
    <t>12A8302</t>
  </si>
  <si>
    <t>68</t>
  </si>
  <si>
    <t>IN-102-00000092-1</t>
  </si>
  <si>
    <t>BĘBEN LEXMARK 330</t>
  </si>
  <si>
    <t>69</t>
  </si>
  <si>
    <t>IN-102-00004407-1</t>
  </si>
  <si>
    <t>BĘBEN LEXMARK MX710DE 52Z</t>
  </si>
  <si>
    <t>BĘBEN LEXMARK MX710DE 520Z</t>
  </si>
  <si>
    <t>MX812DE, MX812DTE, MX812DXE, MX812DFE, MX812DTFE, MX812DXFE, MX812DME, MX812DTME, MX812DXME, MX811DE, MX811DTE, MX811DXE, MX811DFE, MX811DME, MX811DTFE, MX811DTME, MX811DXFE, MX811DXME, MX810DE, MX810DTE, MX810DXE, MX810DFE, MX810DME, MX810DTFE, MX810DTME, MX810DXFE, MX810DXME, MX7</t>
  </si>
  <si>
    <t xml:space="preserve">52D0Z00 </t>
  </si>
  <si>
    <t>70</t>
  </si>
  <si>
    <t>IN-102-00006790-1</t>
  </si>
  <si>
    <t>BĘBEN LEXMARK MX710DE 52Z ZAM</t>
  </si>
  <si>
    <t>71</t>
  </si>
  <si>
    <t>IN-102-00000156-1</t>
  </si>
  <si>
    <t>BĘBEN MINOLTA 1680 MF CMYK</t>
  </si>
  <si>
    <t>BĘBEN MINOLTA 1680 MF</t>
  </si>
  <si>
    <t>MAGICOLOR, 1600W, 1650EN, 1650EN-D, 1680MF, 1690MF, 1690MF-D</t>
  </si>
  <si>
    <t>45000 / 11000</t>
  </si>
  <si>
    <t>MINOLTA</t>
  </si>
  <si>
    <t xml:space="preserve">A0VU0Y1 </t>
  </si>
  <si>
    <t>72</t>
  </si>
  <si>
    <t>IN-102-00006791-1</t>
  </si>
  <si>
    <t>BĘBEN MINOLTA 1680 MF CMYK ZAM</t>
  </si>
  <si>
    <t>73</t>
  </si>
  <si>
    <t>IN-102-00000159-1</t>
  </si>
  <si>
    <t>BĘBEN MINOLTA BIZHUB 211</t>
  </si>
  <si>
    <t>BĘBEN MINOLTA BIZHUB 211 DR-114</t>
  </si>
  <si>
    <t>BIZHUB, 162, 163, 210, DI152, DI183, DI1611, DI201</t>
  </si>
  <si>
    <t xml:space="preserve">DR-114 </t>
  </si>
  <si>
    <t>74</t>
  </si>
  <si>
    <t>IN-102-00006792-1</t>
  </si>
  <si>
    <t>BĘBEN MINOLTA BIZHUB 211 DR-114 ZAM</t>
  </si>
  <si>
    <t>75</t>
  </si>
  <si>
    <t>IN-102-00006793-1</t>
  </si>
  <si>
    <t>BĘBEN MINOLTA BIZHUB 282 DR-310 ORG</t>
  </si>
  <si>
    <t>BĘBEN MINOLTA BIZHUB 282 DR-310</t>
  </si>
  <si>
    <t>BIZHUB, 200, 222, 250, 282</t>
  </si>
  <si>
    <t>80000</t>
  </si>
  <si>
    <t>DR-310</t>
  </si>
  <si>
    <t>76</t>
  </si>
  <si>
    <t>IN-102-00006794-1</t>
  </si>
  <si>
    <t>BĘBEN MINOLTA BIZHUB 282 DR-310 ZAM</t>
  </si>
  <si>
    <t>77</t>
  </si>
  <si>
    <t>IN-102-00006795-1</t>
  </si>
  <si>
    <t>BĘBEN MINOLTA 1300 ORG</t>
  </si>
  <si>
    <t>BĘBEN MINOLTA PP 1300/1350</t>
  </si>
  <si>
    <t>PAGEPRO1300W, PAGEPRO1350W, PAGEPRO1380MF, PAGEPRO1390MF</t>
  </si>
  <si>
    <t xml:space="preserve">P1710568001 </t>
  </si>
  <si>
    <t>78</t>
  </si>
  <si>
    <t>IN-102-00000080-1</t>
  </si>
  <si>
    <t>BĘBEN MINOLTA 1300 ZAMIENNIK</t>
  </si>
  <si>
    <t>79</t>
  </si>
  <si>
    <t>IN-102-00006796-1</t>
  </si>
  <si>
    <t>BĘBEN OKI 3200 BLACK ORG</t>
  </si>
  <si>
    <t>BĘBEN OKI 3200 BLACK</t>
  </si>
  <si>
    <t>C3200, C3200N</t>
  </si>
  <si>
    <t>14000</t>
  </si>
  <si>
    <t>OKI</t>
  </si>
  <si>
    <t>42126665</t>
  </si>
  <si>
    <t>80</t>
  </si>
  <si>
    <t>IN-102-00000082-1</t>
  </si>
  <si>
    <t>81</t>
  </si>
  <si>
    <t>IN-102-00006797-1</t>
  </si>
  <si>
    <t>BĘBEN OKI 3200 CYAN ORG</t>
  </si>
  <si>
    <t>BĘBEN OKI 3200 CYAN</t>
  </si>
  <si>
    <t>82</t>
  </si>
  <si>
    <t>IN-102-00000083-1</t>
  </si>
  <si>
    <t>83</t>
  </si>
  <si>
    <t>IN-102-00006798-1</t>
  </si>
  <si>
    <t>BĘBEN OKI 3200 MAGENTA ORG</t>
  </si>
  <si>
    <t>BĘBEN OKI 3200 MAGENTA</t>
  </si>
  <si>
    <t>84</t>
  </si>
  <si>
    <t>IN-102-00000084-1</t>
  </si>
  <si>
    <t>85</t>
  </si>
  <si>
    <t>IN-102-00006799-1</t>
  </si>
  <si>
    <t>BĘBEN OKI 3200 YELLOW ORG</t>
  </si>
  <si>
    <t>BĘBEN OKI 3200 YELLOW</t>
  </si>
  <si>
    <t>86</t>
  </si>
  <si>
    <t>IN-102-00000085-1</t>
  </si>
  <si>
    <t>87</t>
  </si>
  <si>
    <t>IN-102-00006800-1</t>
  </si>
  <si>
    <t>BĘBEN OKI 4250 ORG</t>
  </si>
  <si>
    <t>BĘBEN OKI 4200/4250</t>
  </si>
  <si>
    <t>B4100, B4200, B4250, B4300, B4350</t>
  </si>
  <si>
    <t>88</t>
  </si>
  <si>
    <t>IN-102-00000073-1</t>
  </si>
  <si>
    <t>BĘBEN OKI 4250</t>
  </si>
  <si>
    <t>89</t>
  </si>
  <si>
    <t>IN-102-00006802-1</t>
  </si>
  <si>
    <t>BĘBEN OKI 5450 BLACK ORG</t>
  </si>
  <si>
    <t>BĘBEN OKI 5250/5450 BLACK</t>
  </si>
  <si>
    <t>C5250, C5450, C5510MFP, C5540MFP</t>
  </si>
  <si>
    <t>90</t>
  </si>
  <si>
    <t>IN-102-00000086-1</t>
  </si>
  <si>
    <t>BĘBEN OKI 5450 BLACK</t>
  </si>
  <si>
    <t>91</t>
  </si>
  <si>
    <t>IN-102-00006803-1</t>
  </si>
  <si>
    <t>BĘBEN OKI 5450 CYAN ORG</t>
  </si>
  <si>
    <t>BĘBEN OKI 5250/5450 CYAN</t>
  </si>
  <si>
    <t>92</t>
  </si>
  <si>
    <t>IN-102-00000087-1</t>
  </si>
  <si>
    <t>BĘBEN OKI 5450 CYAN</t>
  </si>
  <si>
    <t>93</t>
  </si>
  <si>
    <t>IN-102-00006804-1</t>
  </si>
  <si>
    <t>BĘBEN OKI 5450 MAGENTA ORG</t>
  </si>
  <si>
    <t>BĘBEN OKI 5250/5450 MAGENTA</t>
  </si>
  <si>
    <t>94</t>
  </si>
  <si>
    <t>IN-102-00000088-1</t>
  </si>
  <si>
    <t>BĘBEN OKI 5450 MAGENTA</t>
  </si>
  <si>
    <t>95</t>
  </si>
  <si>
    <t>IN-102-00006805-1</t>
  </si>
  <si>
    <t>BĘBEN OKI 5450 YELLOW ORG</t>
  </si>
  <si>
    <t>BĘBEN OKI 5250/5450 YELLOW</t>
  </si>
  <si>
    <t>96</t>
  </si>
  <si>
    <t>IN-102-00000089-1</t>
  </si>
  <si>
    <t>BĘBEN OKI 5450 YELLOW</t>
  </si>
  <si>
    <t>97</t>
  </si>
  <si>
    <t>IN-102-00006806-1</t>
  </si>
  <si>
    <t>BĘBEN OKI 5900 BLACK ORG</t>
  </si>
  <si>
    <t>BĘBEN OKI 5800/5900 BLACK</t>
  </si>
  <si>
    <t>C5550MFP, C5800DN, C5800N, C5900CDTN, C5900DN, C5900DTN, C5900N</t>
  </si>
  <si>
    <t>98</t>
  </si>
  <si>
    <t>IN-102-00000099-1</t>
  </si>
  <si>
    <t>BĘBEN OKI 5900 BLACK</t>
  </si>
  <si>
    <t>99</t>
  </si>
  <si>
    <t>IN-102-00006807-1</t>
  </si>
  <si>
    <t>BĘBEN OKI 5900 CYAN ORG</t>
  </si>
  <si>
    <t>BĘBEN OKI 5800/5900 CYAN</t>
  </si>
  <si>
    <t>100</t>
  </si>
  <si>
    <t>IN-102-00000098-1</t>
  </si>
  <si>
    <t>BĘBEN OKI 5900 CYAN</t>
  </si>
  <si>
    <t>101</t>
  </si>
  <si>
    <t>IN-102-00006808-1</t>
  </si>
  <si>
    <t>BĘBEN OKI 5900 MAGENTA ORG</t>
  </si>
  <si>
    <t>BĘBEN OKI 5800/5900 MAGENTA</t>
  </si>
  <si>
    <t>102</t>
  </si>
  <si>
    <t>IN-102-00000097-1</t>
  </si>
  <si>
    <t>BĘBEN OKI 5900 MAGENTA</t>
  </si>
  <si>
    <t>103</t>
  </si>
  <si>
    <t>IN-102-00006809-1</t>
  </si>
  <si>
    <t>BĘBEN OKI 5900 YELLOW ORG</t>
  </si>
  <si>
    <t>BĘBEN OKI 5800/5900 YELLOW</t>
  </si>
  <si>
    <t>104</t>
  </si>
  <si>
    <t>IN-102-00000096-1</t>
  </si>
  <si>
    <t>BĘBEN OKI 5900 YELLOW</t>
  </si>
  <si>
    <t>105</t>
  </si>
  <si>
    <t>IN-102-00000120-1</t>
  </si>
  <si>
    <t>BĘBEN OKI B410/411 BLACK</t>
  </si>
  <si>
    <t>BĘBEN OKI B410DN</t>
  </si>
  <si>
    <t>B410, B430, B440, MB460, MB470, MB480</t>
  </si>
  <si>
    <t>106</t>
  </si>
  <si>
    <t>IN-102-00004483-1</t>
  </si>
  <si>
    <t>BĘBEN OKI 43979002 ZAM</t>
  </si>
  <si>
    <t>107</t>
  </si>
  <si>
    <t>IN-102-00004484-1</t>
  </si>
  <si>
    <t>BĘBEN OKI 44574302 ORG</t>
  </si>
  <si>
    <t>BĘBEN OKI B411DN/B431DN</t>
  </si>
  <si>
    <t>B411, B431, MB461, MB471, MB491</t>
  </si>
  <si>
    <t>108</t>
  </si>
  <si>
    <t>IN-102-00002133-1</t>
  </si>
  <si>
    <t>BĘBEN OKI 44574302 ZAM</t>
  </si>
  <si>
    <t>109</t>
  </si>
  <si>
    <t>IN-102-00006005-1</t>
  </si>
  <si>
    <t>BĘBEN OKI C510DN ORG</t>
  </si>
  <si>
    <t>BĘBEN OKI C510DN</t>
  </si>
  <si>
    <t>C310, C330, C510, C530, MC351, MC361, MC561</t>
  </si>
  <si>
    <t>110</t>
  </si>
  <si>
    <t>IN-102-00006818-1</t>
  </si>
  <si>
    <t>BĘBEN OKI C510DN ZAM</t>
  </si>
  <si>
    <t>111</t>
  </si>
  <si>
    <t>IN-102-00004408-1</t>
  </si>
  <si>
    <t>BĘBEN OKI C511DN CMYK</t>
  </si>
  <si>
    <t>C301, C311, C511, C531, MC352, MC362</t>
  </si>
  <si>
    <t>30000 / 20000</t>
  </si>
  <si>
    <t>112</t>
  </si>
  <si>
    <t>IN-102-00006819-1</t>
  </si>
  <si>
    <t>BĘBEN OKI C511DN CMYK ZAM</t>
  </si>
  <si>
    <t>113</t>
  </si>
  <si>
    <t>IN-102-00006820-1</t>
  </si>
  <si>
    <t>BĘBEN OKI C610 BLACK ORG</t>
  </si>
  <si>
    <t>BĘBEN OKI C610N BLACK</t>
  </si>
  <si>
    <t>C610N, C610DN, C610DTN</t>
  </si>
  <si>
    <t>114</t>
  </si>
  <si>
    <t>IN-102-00000152-1</t>
  </si>
  <si>
    <t>BĘBEN OKI C610 BLACK</t>
  </si>
  <si>
    <t>115</t>
  </si>
  <si>
    <t>IN-102-00006821-1</t>
  </si>
  <si>
    <t>BĘBEN OKI C610 CYAN ORG</t>
  </si>
  <si>
    <t>BĘBEN OKI C610N CYAN</t>
  </si>
  <si>
    <t>116</t>
  </si>
  <si>
    <t>IN-102-00000149-1</t>
  </si>
  <si>
    <t>BĘBEN OKI C610 CYAN</t>
  </si>
  <si>
    <t>117</t>
  </si>
  <si>
    <t>IN-102-00006822-1</t>
  </si>
  <si>
    <t>BĘBEN OKI C610 MAGENTA ORG</t>
  </si>
  <si>
    <t>BĘBEN OKI C610N MAGENTA</t>
  </si>
  <si>
    <t>118</t>
  </si>
  <si>
    <t>IN-102-00000150-1</t>
  </si>
  <si>
    <t>BĘBEN OKI C610 MAGENTA</t>
  </si>
  <si>
    <t>119</t>
  </si>
  <si>
    <t>IN-102-00006823-1</t>
  </si>
  <si>
    <t>BĘBEN OKI C610 YELLOW ORG</t>
  </si>
  <si>
    <t>BĘBEN OKI C610N YELLOW</t>
  </si>
  <si>
    <t>120</t>
  </si>
  <si>
    <t>IN-102-00000151-1</t>
  </si>
  <si>
    <t>BĘBEN OKI C610 YELLOW</t>
  </si>
  <si>
    <t>121</t>
  </si>
  <si>
    <t>IN-102-00009421-1</t>
  </si>
  <si>
    <t>BĘBEN OKI MC873 BLACK ORG</t>
  </si>
  <si>
    <t>BĘBEN OKI MC873 BLACK</t>
  </si>
  <si>
    <t>MC873/853</t>
  </si>
  <si>
    <t>122</t>
  </si>
  <si>
    <t>IN-102-00009422-1</t>
  </si>
  <si>
    <t>BĘBEN OKI MC873 BLACK ZAM</t>
  </si>
  <si>
    <t>123</t>
  </si>
  <si>
    <t>IN-102-00009423-1</t>
  </si>
  <si>
    <t>BĘBEN OKI MC873 CYAN ORG</t>
  </si>
  <si>
    <t>BĘBEN OKI MC873 CYAN</t>
  </si>
  <si>
    <t>124</t>
  </si>
  <si>
    <t>IN-102-00009424-1</t>
  </si>
  <si>
    <t>BĘBEN OKI MC873 CYAN ZAM</t>
  </si>
  <si>
    <t>125</t>
  </si>
  <si>
    <t>IN-102-00009425-1</t>
  </si>
  <si>
    <t>BĘBEN OKI MC873 MAGENTA ORG</t>
  </si>
  <si>
    <t>BĘBEN OKI MC873 MAGENTA</t>
  </si>
  <si>
    <t>126</t>
  </si>
  <si>
    <t>IN-102-00009426-1</t>
  </si>
  <si>
    <t>BĘBEN OKI MC873 MAGENTA ZAM</t>
  </si>
  <si>
    <t>127</t>
  </si>
  <si>
    <t>IN-102-00009427-1</t>
  </si>
  <si>
    <t>BĘBEN OKI MC873 YELLOW ORG</t>
  </si>
  <si>
    <t>BĘBEN OKI MC873 YELLOW</t>
  </si>
  <si>
    <t>128</t>
  </si>
  <si>
    <t>IN-102-00009428-1</t>
  </si>
  <si>
    <t>BĘBEN OKI MC873 YELLOW ZAM</t>
  </si>
  <si>
    <t>129</t>
  </si>
  <si>
    <t>IN-102-00000114-1</t>
  </si>
  <si>
    <t>BĘBEN RICOH 1013 CZARNY</t>
  </si>
  <si>
    <t>BĘBEN RICOH 3310 TYP 1013</t>
  </si>
  <si>
    <t>LANIER, 5612, LANIER, 5613, LANIER, 5613F, LANIER, 8310, LANIER, LF310, LANIER, LF311, LANIER, LF312, LANIER, LF410, LANIER, LF411, LANIER, LF412, LANIER, LF415E, LANIER, LF416E, GESTETNER, 1302, GESTETNER, 1302F, GESTETNER, 9103, GESTETNER, F104, GESTETNER, F104L, GESTETNER, F530, GESTETNE</t>
  </si>
  <si>
    <t>45000</t>
  </si>
  <si>
    <t>RICOH</t>
  </si>
  <si>
    <t>480-0070, 411113</t>
  </si>
  <si>
    <t>130</t>
  </si>
  <si>
    <t>IN-102-00000157-1</t>
  </si>
  <si>
    <t>BĘBEN RICOH 1260</t>
  </si>
  <si>
    <t>131</t>
  </si>
  <si>
    <t>IN-102-00004291-1</t>
  </si>
  <si>
    <t>BĘBEN ŚWIATŁOCZUŁY DO SAMSUNG CLX 3305FW CLT-R406S ORG</t>
  </si>
  <si>
    <t>BĘBEN SAMSUNG CLX 3305 FW CLT-R406</t>
  </si>
  <si>
    <t>CLX3305, CLX-3305W, CLX3305FN, CLX3305FW, CLP365, CLP365W, SLC410W, SLC460FW, SLC460W</t>
  </si>
  <si>
    <t>4000</t>
  </si>
  <si>
    <t>SAMSUNG</t>
  </si>
  <si>
    <t>CLT-R406</t>
  </si>
  <si>
    <t>132</t>
  </si>
  <si>
    <t>IN-102-00006826-1</t>
  </si>
  <si>
    <t>BĘBEN ŚWIATŁOCZUŁY DO SAMSUNG CLX 3305FW CLT-R406S ZAM</t>
  </si>
  <si>
    <t>133</t>
  </si>
  <si>
    <t>IN-102-00004518-1</t>
  </si>
  <si>
    <t>BĘBEN SAMSUNG SCX R6555A ORG</t>
  </si>
  <si>
    <t>BĘBEN SAMSUNG SCX6545/6555N</t>
  </si>
  <si>
    <t>SCX6545N, SCX6555N, SCX6545NX, SCX6555NX</t>
  </si>
  <si>
    <t xml:space="preserve">SCX-R6555A </t>
  </si>
  <si>
    <t>134</t>
  </si>
  <si>
    <t>IN-102-00000124-1</t>
  </si>
  <si>
    <t>BĘBEN SAMSUNG SCX R6555A</t>
  </si>
  <si>
    <t>135</t>
  </si>
  <si>
    <t>IN-102-00006827-1</t>
  </si>
  <si>
    <t>BĘBEN XEROX PHASER 5500 /113R00670/ ORG</t>
  </si>
  <si>
    <t>BĘBEN XEROX PHASER 5500/5550 113R00670</t>
  </si>
  <si>
    <t>PHASER, 5500, PHASER, 5550</t>
  </si>
  <si>
    <t>60000</t>
  </si>
  <si>
    <t>XEROX</t>
  </si>
  <si>
    <t xml:space="preserve">113R00670 </t>
  </si>
  <si>
    <t>136</t>
  </si>
  <si>
    <t>IN-102-00010319-1</t>
  </si>
  <si>
    <t>BĘBEN XEROX PHASER 5500 /113R00670/ Zam.</t>
  </si>
  <si>
    <t>137</t>
  </si>
  <si>
    <t>IN-102-00000129-1</t>
  </si>
  <si>
    <t>BĘBEN XEROX 6700 BLACK</t>
  </si>
  <si>
    <t>BĘBEN XEROX PHASER 6700DN BLACK</t>
  </si>
  <si>
    <t>PHASER, 6700</t>
  </si>
  <si>
    <t>50000</t>
  </si>
  <si>
    <t xml:space="preserve">108R00974 </t>
  </si>
  <si>
    <t>138</t>
  </si>
  <si>
    <t>IN-102-00006828-1</t>
  </si>
  <si>
    <t>BĘBEN XEROX 6700 BLACK ZAM</t>
  </si>
  <si>
    <t>139</t>
  </si>
  <si>
    <t>IN-102-00000130-1</t>
  </si>
  <si>
    <t>BĘBEN XEROX 6700 CYAN</t>
  </si>
  <si>
    <t>BĘBEN XEROX PHASER 6700DN CYAN</t>
  </si>
  <si>
    <t>108R00971</t>
  </si>
  <si>
    <t>140</t>
  </si>
  <si>
    <t>IN-102-00006829-1</t>
  </si>
  <si>
    <t>BĘBEN XEROX 6700 CYAN ZAM</t>
  </si>
  <si>
    <t>141</t>
  </si>
  <si>
    <t>IN-102-00000127-1</t>
  </si>
  <si>
    <t>BĘBEN XEROX 6700 MAGENTA</t>
  </si>
  <si>
    <t>BĘBEN XEROX PHASER 6700DN MAGENTA</t>
  </si>
  <si>
    <t>108R00972</t>
  </si>
  <si>
    <t>142</t>
  </si>
  <si>
    <t>IN-102-00006830-1</t>
  </si>
  <si>
    <t>BĘBEN XEROX 6700 MAGENTA ZAM</t>
  </si>
  <si>
    <t>143</t>
  </si>
  <si>
    <t>IN-102-00000128-1</t>
  </si>
  <si>
    <t>BĘBEN XEROX 6700 YELLOW</t>
  </si>
  <si>
    <t>BĘBEN XEROX PHASER 6700DN YELLOW</t>
  </si>
  <si>
    <t>108R00973</t>
  </si>
  <si>
    <t>144</t>
  </si>
  <si>
    <t>IN-102-00006831-1</t>
  </si>
  <si>
    <t>BĘBEN XEROX 6700 YELLOW ZAM</t>
  </si>
  <si>
    <t>145</t>
  </si>
  <si>
    <t>IN-102-00009242-1</t>
  </si>
  <si>
    <t>TAŚMA 5095 ZEBRA GT800 ORG</t>
  </si>
  <si>
    <t>TAŚMA 5095 ZEBRA GT800</t>
  </si>
  <si>
    <t>TAŚMA</t>
  </si>
  <si>
    <t>ZEBRA GT800</t>
  </si>
  <si>
    <t>-</t>
  </si>
  <si>
    <t>ZEBRA</t>
  </si>
  <si>
    <t>146</t>
  </si>
  <si>
    <t>IN-102-00009243-1</t>
  </si>
  <si>
    <t>TAŚMA 5095 ZEBRA GT800 ZAM</t>
  </si>
  <si>
    <t>147</t>
  </si>
  <si>
    <t>IN-102-00007071-1</t>
  </si>
  <si>
    <t>TAŚMA BIAŁA WINYLOWA 12MM ORG</t>
  </si>
  <si>
    <t>TAŚMA BIAŁA WINYLOWA 12MM</t>
  </si>
  <si>
    <t>white</t>
  </si>
  <si>
    <t>4200, 5200, 6000</t>
  </si>
  <si>
    <t>Rhino</t>
  </si>
  <si>
    <t>S0720600</t>
  </si>
  <si>
    <t>148</t>
  </si>
  <si>
    <t>IN-102-00007072-1</t>
  </si>
  <si>
    <t>TAŚMA BIAŁA WINYLOWA 12MM ZAM</t>
  </si>
  <si>
    <t>4201, 5200, 6000</t>
  </si>
  <si>
    <t>149</t>
  </si>
  <si>
    <t>IN-102-00007073-1</t>
  </si>
  <si>
    <t>TAŚMA BIAŁA WINYLOWA 9MM ORG</t>
  </si>
  <si>
    <t>TAŚMA BIAŁA WINYLOWA 9MM</t>
  </si>
  <si>
    <t>4202, 5200, 6000</t>
  </si>
  <si>
    <t>S0718580</t>
  </si>
  <si>
    <t>150</t>
  </si>
  <si>
    <t>IN-102-00007074-1</t>
  </si>
  <si>
    <t>TAŚMA BIAŁA WINYLOWA 9MM ZAM</t>
  </si>
  <si>
    <t>4203, 5200, 6000</t>
  </si>
  <si>
    <t>151</t>
  </si>
  <si>
    <t>IN-102-00007065-1</t>
  </si>
  <si>
    <t>TAŚMA BROTHER TZ-421 ORG</t>
  </si>
  <si>
    <t>TAŚMA BROTHER TZ-421</t>
  </si>
  <si>
    <t>P-TOUCH, E100VP</t>
  </si>
  <si>
    <t>12mmx8m</t>
  </si>
  <si>
    <t>Brother</t>
  </si>
  <si>
    <t>TZe-431</t>
  </si>
  <si>
    <t>152</t>
  </si>
  <si>
    <t>IN-102-00007066-1</t>
  </si>
  <si>
    <t>TAŚMA BROTHER TZ-421 ZAM</t>
  </si>
  <si>
    <t>153</t>
  </si>
  <si>
    <t>IN-102-00007067-1</t>
  </si>
  <si>
    <t>TAŚMA BROTHER TZ-621 ORG</t>
  </si>
  <si>
    <t>TAŚMA BROTHER TZ-621</t>
  </si>
  <si>
    <t>9mmx8m</t>
  </si>
  <si>
    <t>Tze-621</t>
  </si>
  <si>
    <t>154</t>
  </si>
  <si>
    <t>IN-102-00007068-1</t>
  </si>
  <si>
    <t>TAŚMA BROTHER TZ-621 ZAM</t>
  </si>
  <si>
    <t>155</t>
  </si>
  <si>
    <t>IN-102-00007069-1</t>
  </si>
  <si>
    <t>TAŚMA BROTHER TZ-S631 ORG</t>
  </si>
  <si>
    <t>TAŚMA BROTHER TZ-S631</t>
  </si>
  <si>
    <t>Tze-S631</t>
  </si>
  <si>
    <t>156</t>
  </si>
  <si>
    <t>IN-102-00007070-1</t>
  </si>
  <si>
    <t>TAŚMA BROTHER TZ-S631 ZAM</t>
  </si>
  <si>
    <t>157</t>
  </si>
  <si>
    <t>IN-102-00007075-1</t>
  </si>
  <si>
    <t>TAŚMA CZERWONA WINYLOWA 12MM ORG</t>
  </si>
  <si>
    <t>TAŚMA CZERWONA WINYLOWA 12MM</t>
  </si>
  <si>
    <t>4204, 5200, 6000</t>
  </si>
  <si>
    <t>S0718520</t>
  </si>
  <si>
    <t>158</t>
  </si>
  <si>
    <t>IN-102-00007076-1</t>
  </si>
  <si>
    <t>TAŚMA CZERWONA WINYLOWA 12MM ZAM</t>
  </si>
  <si>
    <t>4205, 5200, 6000</t>
  </si>
  <si>
    <t>159</t>
  </si>
  <si>
    <t>IN-102-00007077-1</t>
  </si>
  <si>
    <t>TAŚMA CZERWONA WINYLOWA 19MM ORG</t>
  </si>
  <si>
    <t>TAŚMA CZERWONA WINYLOWA 19MM</t>
  </si>
  <si>
    <t>4206, 5200, 6000</t>
  </si>
  <si>
    <t>S0718530</t>
  </si>
  <si>
    <t>160</t>
  </si>
  <si>
    <t>IN-102-00007078-1</t>
  </si>
  <si>
    <t>TAŚMA CZERWONA WINYLOWA 19MM ZAM</t>
  </si>
  <si>
    <t>4207, 5200, 6000</t>
  </si>
  <si>
    <t>161</t>
  </si>
  <si>
    <t>IN-102-00009240-1</t>
  </si>
  <si>
    <t>TAŚMA PRINTRONIX P5205 ORG</t>
  </si>
  <si>
    <t>TAŚMA PRINTRONIX P5205</t>
  </si>
  <si>
    <t>DP600, DP750, DP1000, DP1200, P5005, P5008, P5009, P5010, P5205, P5208, P5209, P5210, P5212, P5214, P5215, P9212</t>
  </si>
  <si>
    <t>50 milionów znaków</t>
  </si>
  <si>
    <t>PRINTTRONIX</t>
  </si>
  <si>
    <t xml:space="preserve">107675-007 </t>
  </si>
  <si>
    <t>162</t>
  </si>
  <si>
    <t>IN-102-00009241-1</t>
  </si>
  <si>
    <t>TAŚMA PRINTRONIX P5205 ZAM</t>
  </si>
  <si>
    <t>163</t>
  </si>
  <si>
    <t>IN-102-00006900-1</t>
  </si>
  <si>
    <t>TAŚMA WOSKOWO- ŻYWICZNA DO ZEBR TLP 2824 ORG</t>
  </si>
  <si>
    <t>TAŚMA WOSKOWO- ŻYWICZNA DO ZEBR TLP 2824 ROZMIAR 56,9 MM X 74M</t>
  </si>
  <si>
    <t>TLP2824</t>
  </si>
  <si>
    <t>800132-102-R</t>
  </si>
  <si>
    <t>164</t>
  </si>
  <si>
    <t>IN-102-00006901-1</t>
  </si>
  <si>
    <t>TAŚMA WOSKOWO- ŻYWICZNA DO ZEBR TLP 2825 ZAM</t>
  </si>
  <si>
    <t>165</t>
  </si>
  <si>
    <t>IN-102-00006902-1</t>
  </si>
  <si>
    <t>TAŚMA WOSKOWO-ŻYWICZNA DO ZEBRA ZT220 ORG</t>
  </si>
  <si>
    <t>TAŚMA WOSKOWO-ŻYWICZNA DO ZEBRA ZT220 ROZMIAR 110MM X 300M</t>
  </si>
  <si>
    <t>ZR220</t>
  </si>
  <si>
    <t xml:space="preserve">03200BK11030-R </t>
  </si>
  <si>
    <t>166</t>
  </si>
  <si>
    <t>IN-102-00006903-1</t>
  </si>
  <si>
    <t>TAŚMA WOSKOWO-ŻYWICZNA DO ZEBRA ZT221 ZAM</t>
  </si>
  <si>
    <t>167</t>
  </si>
  <si>
    <t>IN-102-00009411-1</t>
  </si>
  <si>
    <t>TAŚMA ZEBRA 4800 80MMX450M ORG</t>
  </si>
  <si>
    <t>TAŚMA ZEBRA 4800 80MMX450M</t>
  </si>
  <si>
    <t>ZT230</t>
  </si>
  <si>
    <t>04800BK08045</t>
  </si>
  <si>
    <t>168</t>
  </si>
  <si>
    <t>IN-102-00009412-1</t>
  </si>
  <si>
    <t>TAŚMA ZEBRA 4800 80MMX450M ZAM</t>
  </si>
  <si>
    <t>169</t>
  </si>
  <si>
    <t>IN-102-00007112-1</t>
  </si>
  <si>
    <t>TAŚMA ZEBRA P330I BLACK ORG</t>
  </si>
  <si>
    <t>TAŚMA ZEBRA P330I BLACK</t>
  </si>
  <si>
    <t>ZEBRA, P310I, P320I, P330I, P420I, P430I, P520I</t>
  </si>
  <si>
    <t>Zebra</t>
  </si>
  <si>
    <t>800015-101</t>
  </si>
  <si>
    <t>170</t>
  </si>
  <si>
    <t>IN-102-00007113-1</t>
  </si>
  <si>
    <t>TAŚMA ZEBRA P330I BLACK ZAM</t>
  </si>
  <si>
    <t>171</t>
  </si>
  <si>
    <t>IN-102-00007110-1</t>
  </si>
  <si>
    <t>TAŚMA ZEBRA P330I CMYK ORG</t>
  </si>
  <si>
    <t>TAŚMA ZEBRA P330I CMYK</t>
  </si>
  <si>
    <t>800015-440</t>
  </si>
  <si>
    <t>172</t>
  </si>
  <si>
    <t>IN-102-00007111-1</t>
  </si>
  <si>
    <t>TAŚMA ZEBRA P330I CMYK ZAM</t>
  </si>
  <si>
    <t>173</t>
  </si>
  <si>
    <t>IN-102-00007079-1</t>
  </si>
  <si>
    <t>TAŚMA ŻÓŁTA WINYLOWA 12MM ORG</t>
  </si>
  <si>
    <t>TAŚMA ŻÓŁTA WINYLOWA 12MM</t>
  </si>
  <si>
    <t>4208, 5200, 6000</t>
  </si>
  <si>
    <t>S0718450</t>
  </si>
  <si>
    <t>174</t>
  </si>
  <si>
    <t>IN-102-00007080-1</t>
  </si>
  <si>
    <t>TAŚMA ŻÓŁTA WINYLOWA 12MM ZAM</t>
  </si>
  <si>
    <t>4209, 5200, 6000</t>
  </si>
  <si>
    <t>175</t>
  </si>
  <si>
    <t>IN-102-00007081-1</t>
  </si>
  <si>
    <t>TAŚMA ŻÓŁTA WINYLOWA 19MM ORG</t>
  </si>
  <si>
    <t>TAŚMA ŻÓŁTA WINYLOWA 19MM</t>
  </si>
  <si>
    <t>4210, 5200, 6000</t>
  </si>
  <si>
    <t>S0718470</t>
  </si>
  <si>
    <t>176</t>
  </si>
  <si>
    <t>IN-102-00007082-1</t>
  </si>
  <si>
    <t>TAŚMA ŻÓŁTA WINYLOWA 19MM ZAM</t>
  </si>
  <si>
    <t>4211, 5200, 6000</t>
  </si>
  <si>
    <t>177</t>
  </si>
  <si>
    <t>IN-102-00003140-1</t>
  </si>
  <si>
    <t>TONER BROTHER TN-230BK BLACK ORG</t>
  </si>
  <si>
    <t>TONER BROTHER DCP 9010CN BLACK TN230</t>
  </si>
  <si>
    <t>TONER</t>
  </si>
  <si>
    <t>HL3040CN, HL3070CW, DCP9010CN, MFC9120CN, MFC9320CW, HL3040CN, HL3070CW, DCP9010CN, MFC9120CN, MFC9320CW</t>
  </si>
  <si>
    <t>2200</t>
  </si>
  <si>
    <t xml:space="preserve">TN-230BK </t>
  </si>
  <si>
    <t>178</t>
  </si>
  <si>
    <t>IN-102-00001349-1</t>
  </si>
  <si>
    <t>TONER BROTHER TN-230 BLACK</t>
  </si>
  <si>
    <t>179</t>
  </si>
  <si>
    <t>IN-102-00003142-1</t>
  </si>
  <si>
    <t>TONER BROTHER TN-230C CYAN ORG</t>
  </si>
  <si>
    <t>TONER BROTHER DCP 9010CN CYAN TN230</t>
  </si>
  <si>
    <t>1400</t>
  </si>
  <si>
    <t xml:space="preserve">TN-230C </t>
  </si>
  <si>
    <t>180</t>
  </si>
  <si>
    <t>IN-102-00001350-1</t>
  </si>
  <si>
    <t>TONER BROTHER TN-230 CYAN</t>
  </si>
  <si>
    <t>181</t>
  </si>
  <si>
    <t>IN-102-00003144-1</t>
  </si>
  <si>
    <t>TONER BROTHER TN-230M MAGENTA ORG</t>
  </si>
  <si>
    <t>TONER BROTHER DCP 9010CN MAGENTA TN230</t>
  </si>
  <si>
    <t>TN-230M</t>
  </si>
  <si>
    <t>182</t>
  </si>
  <si>
    <t>IN-102-00001351-1</t>
  </si>
  <si>
    <t>TONER BROTHER TN-230 MAGENTA</t>
  </si>
  <si>
    <t>183</t>
  </si>
  <si>
    <t>IN-102-00003146-1</t>
  </si>
  <si>
    <t>TONER BROTHER TN-230Y YELLOW ORG</t>
  </si>
  <si>
    <t>TONER BROTHER DCP 9010CN YELLOW TN230</t>
  </si>
  <si>
    <t>TN-230Y</t>
  </si>
  <si>
    <t>184</t>
  </si>
  <si>
    <t>IN-102-00001354-1</t>
  </si>
  <si>
    <t>TONER BROTHER TN-230 YELLOW</t>
  </si>
  <si>
    <t>185</t>
  </si>
  <si>
    <t>IN-102-00006080-1</t>
  </si>
  <si>
    <t>TONER BROTHER HL-2130 TN-2010 ORG</t>
  </si>
  <si>
    <t>TONER BROTHER DCP7057E TN-2010</t>
  </si>
  <si>
    <t>HL-2130, HL2135W, DCP7055, DCP7055W, DCP7057E</t>
  </si>
  <si>
    <t>1000</t>
  </si>
  <si>
    <t>TN-2010</t>
  </si>
  <si>
    <t>186</t>
  </si>
  <si>
    <t>IN-102-00006028-1</t>
  </si>
  <si>
    <t>TONER BROTHER HL-2130 TN-2010 ZAM</t>
  </si>
  <si>
    <t>187</t>
  </si>
  <si>
    <t>IN-102-00003155-1</t>
  </si>
  <si>
    <t>TONER BROTHER TN-325BK BLACK ORG</t>
  </si>
  <si>
    <t>TONER BROTHER DCP-9055CDN/9270CDN BLECK TN-325BK</t>
  </si>
  <si>
    <t xml:space="preserve">TN-325BK </t>
  </si>
  <si>
    <t>188</t>
  </si>
  <si>
    <t>IN-102-00001448-1</t>
  </si>
  <si>
    <t>TONER BROTHER 9055 BLACK</t>
  </si>
  <si>
    <t>189</t>
  </si>
  <si>
    <t>IN-102-00003156-1</t>
  </si>
  <si>
    <t>TONER BROTHER TN-325C CYAN ORG</t>
  </si>
  <si>
    <t>TONER BROTHER DCP-9055CDN/9270CDN CYAN TN-325C</t>
  </si>
  <si>
    <t>3500</t>
  </si>
  <si>
    <t>TN-325C</t>
  </si>
  <si>
    <t>190</t>
  </si>
  <si>
    <t>IN-102-00001449-1</t>
  </si>
  <si>
    <t>TONER BROTHER 9055 CYAN</t>
  </si>
  <si>
    <t>191</t>
  </si>
  <si>
    <t>IN-102-00003157-1</t>
  </si>
  <si>
    <t>TONER BROTHER TN-325M MAGENTA ORG</t>
  </si>
  <si>
    <t>TONER BROTHER DCP-9055CDN/9270CDN MAGENTA TN-325M</t>
  </si>
  <si>
    <t>TN-325M</t>
  </si>
  <si>
    <t>192</t>
  </si>
  <si>
    <t>IN-102-00001450-1</t>
  </si>
  <si>
    <t>TONER BROTHER 9055 MAGENTA</t>
  </si>
  <si>
    <t>193</t>
  </si>
  <si>
    <t>IN-102-00003159-1</t>
  </si>
  <si>
    <t>TONER BROTHER TN-325Y WYSOKOWYDAJNY YELLOW ORG</t>
  </si>
  <si>
    <t>TONER BROTHER DCP-9055CDN/9270CDN YELLOW TN-325Y</t>
  </si>
  <si>
    <t>TN-325Y</t>
  </si>
  <si>
    <t>194</t>
  </si>
  <si>
    <t>IN-102-00001451-1</t>
  </si>
  <si>
    <t>TONER BROTHER 9055 YELLOW</t>
  </si>
  <si>
    <t>195</t>
  </si>
  <si>
    <t>IN-102-00003138-1</t>
  </si>
  <si>
    <t>TONER BROTHER TN-2220 BLACK ORG</t>
  </si>
  <si>
    <t>TONER BROTHER HL 2240 TN2220</t>
  </si>
  <si>
    <t>HL2240, HL2240D, HL2250DN, HL2270DW, DCP7060D, DCP7065DN, DCP7070DW, MFC7360N, MFC7460DN, MFC7860DW, FAX2840, FAX2845, FAX2940</t>
  </si>
  <si>
    <t>2600</t>
  </si>
  <si>
    <t>TN-2220</t>
  </si>
  <si>
    <t>196</t>
  </si>
  <si>
    <t>IN-102-00001400-1</t>
  </si>
  <si>
    <t>TONER BROTHER TN2220</t>
  </si>
  <si>
    <t>197</t>
  </si>
  <si>
    <t>IN-102-00003180-1</t>
  </si>
  <si>
    <t>TONER DO BROTHER TN2000</t>
  </si>
  <si>
    <t>TONER BROTHER HL-2030 TN2000</t>
  </si>
  <si>
    <t>2500</t>
  </si>
  <si>
    <t>950</t>
  </si>
  <si>
    <t>C510, C530,</t>
  </si>
  <si>
    <t>IN-102-0000</t>
  </si>
  <si>
    <t>TONER OKI C511/C531/MC561/MC562 BLACK ORG</t>
  </si>
  <si>
    <t>TONER OKI 511DN BLACK 44469804</t>
  </si>
  <si>
    <t>TONER OKI C511/C531/MC561/MC562 BLACK ZAM</t>
  </si>
  <si>
    <t>Lexmark C734dn/dtn/dw/n, C736dn/dtn/n,  C746dn/dtn/n, C748de/dte/e, X734de, X736de, X738de/dte, X746de, X748de/dte</t>
  </si>
  <si>
    <t xml:space="preserve">B720, B720N, B720DN, </t>
  </si>
  <si>
    <t>Q5949A</t>
  </si>
  <si>
    <t>HL2030, HL2032, HL2040, HL2070, FAX2920, DCP7010, DCP7010L, MFC7420, MFC7820N</t>
  </si>
  <si>
    <t>P2055</t>
  </si>
  <si>
    <t>TK-5150K</t>
  </si>
  <si>
    <t>TK-5150C</t>
  </si>
  <si>
    <t>TK-5150M</t>
  </si>
  <si>
    <t>TK-5150Y</t>
  </si>
  <si>
    <t>C511, C531, MC562</t>
  </si>
  <si>
    <t>P1005, P1006, P1006</t>
  </si>
  <si>
    <t>TONER HP CP1025NW YELLOW CE313A</t>
  </si>
  <si>
    <t>TONER HP CP 1025 YELLOW  ZAM</t>
  </si>
  <si>
    <t>TONER HP LJ 500 M551 HP507A BLACK</t>
  </si>
  <si>
    <t>TONER HP LJ 500 M551 HP507A BLACK ORG</t>
  </si>
  <si>
    <t>TONER HP LJ 500 M551 HP507A BLACK ZAM</t>
  </si>
  <si>
    <t>CE403A</t>
  </si>
  <si>
    <t>CE401A</t>
  </si>
  <si>
    <t>CE402A</t>
  </si>
  <si>
    <t>TK-1115</t>
  </si>
  <si>
    <t>CENA BRUTTO</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</si>
</sst>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_z_ł_-;\-* #,##0.00,_z_ł_-;_-* \-??\ _z_ł_-;_-@_-"/>
    <numFmt numFmtId="165" formatCode="_-* #,##0.00&quot; zł&quot;_-;\-* #,##0.00&quot; zł&quot;_-;_-* \-??&quot; zł&quot;_-;_-@_-"/>
    <numFmt numFmtId="166" formatCode="#,##0.00\ _z_ł"/>
    <numFmt numFmtId="167" formatCode="_-* #,##0.00,&quot;zł&quot;_-;\-* #,##0.00,&quot;zł&quot;_-;_-* \-??&quot; zł&quot;_-;_-@_-"/>
    <numFmt numFmtId="168" formatCode="#,##0.0000\ _z_ł"/>
    <numFmt numFmtId="169" formatCode="#,##0.00&quot; zł&quot;;\-#,##0.00&quot; zł&quot;"/>
    <numFmt numFmtId="170" formatCode="#,##0.000\ _z_ł"/>
  </numFmts>
  <fonts count="76">
    <font>
      <sz val="10"/>
      <name val="Arial"/>
      <family val="2"/>
    </font>
    <font>
      <sz val="10"/>
      <name val="Arial CE"/>
      <family val="2"/>
    </font>
    <font>
      <b/>
      <sz val="10"/>
      <color indexed="8"/>
      <name val="Arial"/>
      <family val="2"/>
    </font>
    <font>
      <sz val="10"/>
      <color indexed="9"/>
      <name val="Arial"/>
      <family val="2"/>
    </font>
    <font>
      <sz val="10"/>
      <color indexed="16"/>
      <name val="Arial"/>
      <family val="2"/>
    </font>
    <font>
      <b/>
      <sz val="10"/>
      <color indexed="9"/>
      <name val="Arial"/>
      <family val="2"/>
    </font>
    <font>
      <i/>
      <sz val="10"/>
      <color indexed="23"/>
      <name val="Arial"/>
      <family val="2"/>
    </font>
    <font>
      <sz val="10"/>
      <color indexed="58"/>
      <name val="Arial"/>
      <family val="2"/>
    </font>
    <font>
      <b/>
      <sz val="24"/>
      <color indexed="8"/>
      <name val="Arial"/>
      <family val="2"/>
    </font>
    <font>
      <sz val="18"/>
      <color indexed="8"/>
      <name val="Arial"/>
      <family val="2"/>
    </font>
    <font>
      <sz val="12"/>
      <color indexed="8"/>
      <name val="Arial"/>
      <family val="2"/>
    </font>
    <font>
      <sz val="10"/>
      <color indexed="19"/>
      <name val="Arial"/>
      <family val="2"/>
    </font>
    <font>
      <sz val="10"/>
      <color indexed="63"/>
      <name val="Arial"/>
      <family val="2"/>
    </font>
    <font>
      <sz val="11"/>
      <name val="Times New Roman"/>
      <family val="1"/>
    </font>
    <font>
      <b/>
      <sz val="11"/>
      <color indexed="63"/>
      <name val="Calibri"/>
      <family val="2"/>
    </font>
    <font>
      <b/>
      <sz val="11"/>
      <color indexed="63"/>
      <name val="Times New Roman"/>
      <family val="1"/>
    </font>
    <font>
      <sz val="12"/>
      <color indexed="8"/>
      <name val="Times New Roman"/>
      <family val="2"/>
    </font>
    <font>
      <sz val="11"/>
      <color indexed="17"/>
      <name val="Calibri"/>
      <family val="2"/>
    </font>
    <font>
      <sz val="11"/>
      <color indexed="17"/>
      <name val="Times New Roman"/>
      <family val="1"/>
    </font>
    <font>
      <sz val="11"/>
      <color indexed="10"/>
      <name val="Times New Roman"/>
      <family val="1"/>
    </font>
    <font>
      <b/>
      <sz val="11"/>
      <name val="Times New Roman"/>
      <family val="1"/>
    </font>
    <font>
      <sz val="10"/>
      <name val="Times New Roman"/>
      <family val="1"/>
    </font>
    <font>
      <b/>
      <sz val="12"/>
      <name val="Times New Roman"/>
      <family val="1"/>
    </font>
    <font>
      <sz val="8"/>
      <name val="Times New Roman"/>
      <family val="1"/>
    </font>
    <font>
      <b/>
      <sz val="11"/>
      <color indexed="10"/>
      <name val="Times New Roman"/>
      <family val="1"/>
    </font>
    <font>
      <sz val="10"/>
      <color indexed="8"/>
      <name val="Times New Roman"/>
      <family val="1"/>
    </font>
    <font>
      <sz val="9"/>
      <name val="Times New Roman"/>
      <family val="1"/>
    </font>
    <font>
      <sz val="11"/>
      <color indexed="8"/>
      <name val="Times New Roman"/>
      <family val="1"/>
    </font>
    <font>
      <sz val="8"/>
      <color indexed="8"/>
      <name val="Times New Roman"/>
      <family val="1"/>
    </font>
    <font>
      <b/>
      <sz val="11"/>
      <color indexed="8"/>
      <name val="Times New Roman"/>
      <family val="1"/>
    </font>
    <font>
      <sz val="11"/>
      <color indexed="60"/>
      <name val="Calibri"/>
      <family val="2"/>
    </font>
    <font>
      <sz val="10"/>
      <color indexed="10"/>
      <name val="Times New Roman"/>
      <family val="1"/>
    </font>
    <font>
      <b/>
      <sz val="10"/>
      <color indexed="10"/>
      <name val="Times New Roman"/>
      <family val="1"/>
    </font>
    <font>
      <b/>
      <sz val="14"/>
      <name val="Times New Roman"/>
      <family val="1"/>
    </font>
    <font>
      <b/>
      <sz val="16"/>
      <name val="Times New Roman"/>
      <family val="1"/>
    </font>
    <font>
      <sz val="12"/>
      <color indexed="9"/>
      <name val="Times New Roman"/>
      <family val="2"/>
    </font>
    <font>
      <sz val="12"/>
      <color indexed="62"/>
      <name val="Times New Roman"/>
      <family val="2"/>
    </font>
    <font>
      <b/>
      <sz val="12"/>
      <color indexed="63"/>
      <name val="Times New Roman"/>
      <family val="2"/>
    </font>
    <font>
      <sz val="12"/>
      <color indexed="58"/>
      <name val="Times New Roman"/>
      <family val="2"/>
    </font>
    <font>
      <u val="single"/>
      <sz val="10"/>
      <color indexed="30"/>
      <name val="Arial"/>
      <family val="2"/>
    </font>
    <font>
      <sz val="12"/>
      <color indexed="52"/>
      <name val="Times New Roman"/>
      <family val="2"/>
    </font>
    <font>
      <b/>
      <sz val="12"/>
      <color indexed="9"/>
      <name val="Times New Roman"/>
      <family val="2"/>
    </font>
    <font>
      <b/>
      <sz val="15"/>
      <color indexed="54"/>
      <name val="Times New Roman"/>
      <family val="2"/>
    </font>
    <font>
      <b/>
      <sz val="13"/>
      <color indexed="54"/>
      <name val="Times New Roman"/>
      <family val="2"/>
    </font>
    <font>
      <b/>
      <sz val="11"/>
      <color indexed="54"/>
      <name val="Times New Roman"/>
      <family val="2"/>
    </font>
    <font>
      <sz val="12"/>
      <color indexed="19"/>
      <name val="Times New Roman"/>
      <family val="2"/>
    </font>
    <font>
      <b/>
      <sz val="12"/>
      <color indexed="52"/>
      <name val="Times New Roman"/>
      <family val="2"/>
    </font>
    <font>
      <u val="single"/>
      <sz val="10"/>
      <color indexed="25"/>
      <name val="Arial"/>
      <family val="2"/>
    </font>
    <font>
      <b/>
      <sz val="12"/>
      <color indexed="8"/>
      <name val="Times New Roman"/>
      <family val="2"/>
    </font>
    <font>
      <i/>
      <sz val="12"/>
      <color indexed="23"/>
      <name val="Times New Roman"/>
      <family val="2"/>
    </font>
    <font>
      <sz val="12"/>
      <color indexed="10"/>
      <name val="Times New Roman"/>
      <family val="2"/>
    </font>
    <font>
      <sz val="18"/>
      <color indexed="54"/>
      <name val="Calibri Light"/>
      <family val="2"/>
    </font>
    <font>
      <sz val="12"/>
      <color indexed="20"/>
      <name val="Times New Roman"/>
      <family val="2"/>
    </font>
    <font>
      <strike/>
      <sz val="8"/>
      <color indexed="8"/>
      <name val="Times New Roman"/>
      <family val="2"/>
    </font>
    <font>
      <strike/>
      <sz val="12"/>
      <color indexed="8"/>
      <name val="Times New Roman"/>
      <family val="2"/>
    </font>
    <font>
      <sz val="12"/>
      <color theme="1"/>
      <name val="Times New Roman"/>
      <family val="2"/>
    </font>
    <font>
      <sz val="12"/>
      <color theme="0"/>
      <name val="Times New Roman"/>
      <family val="2"/>
    </font>
    <font>
      <sz val="12"/>
      <color rgb="FF3F3F76"/>
      <name val="Times New Roman"/>
      <family val="2"/>
    </font>
    <font>
      <b/>
      <sz val="12"/>
      <color rgb="FF3F3F3F"/>
      <name val="Times New Roman"/>
      <family val="2"/>
    </font>
    <font>
      <sz val="12"/>
      <color rgb="FF006100"/>
      <name val="Times New Roman"/>
      <family val="2"/>
    </font>
    <font>
      <u val="single"/>
      <sz val="10"/>
      <color theme="10"/>
      <name val="Arial"/>
      <family val="2"/>
    </font>
    <font>
      <sz val="12"/>
      <color rgb="FFFA7D00"/>
      <name val="Times New Roman"/>
      <family val="2"/>
    </font>
    <font>
      <b/>
      <sz val="12"/>
      <color theme="0"/>
      <name val="Times New Roman"/>
      <family val="2"/>
    </font>
    <font>
      <b/>
      <sz val="15"/>
      <color theme="3"/>
      <name val="Times New Roman"/>
      <family val="2"/>
    </font>
    <font>
      <b/>
      <sz val="13"/>
      <color theme="3"/>
      <name val="Times New Roman"/>
      <family val="2"/>
    </font>
    <font>
      <b/>
      <sz val="11"/>
      <color theme="3"/>
      <name val="Times New Roman"/>
      <family val="2"/>
    </font>
    <font>
      <sz val="12"/>
      <color rgb="FF9C6500"/>
      <name val="Times New Roman"/>
      <family val="2"/>
    </font>
    <font>
      <b/>
      <sz val="12"/>
      <color rgb="FFFA7D00"/>
      <name val="Times New Roman"/>
      <family val="2"/>
    </font>
    <font>
      <u val="single"/>
      <sz val="10"/>
      <color theme="11"/>
      <name val="Arial"/>
      <family val="2"/>
    </font>
    <font>
      <b/>
      <sz val="12"/>
      <color theme="1"/>
      <name val="Times New Roman"/>
      <family val="2"/>
    </font>
    <font>
      <i/>
      <sz val="12"/>
      <color rgb="FF7F7F7F"/>
      <name val="Times New Roman"/>
      <family val="2"/>
    </font>
    <font>
      <sz val="12"/>
      <color rgb="FFFF0000"/>
      <name val="Times New Roman"/>
      <family val="2"/>
    </font>
    <font>
      <sz val="18"/>
      <color theme="3"/>
      <name val="Calibri Light"/>
      <family val="2"/>
    </font>
    <font>
      <sz val="12"/>
      <color rgb="FF9C0006"/>
      <name val="Times New Roman"/>
      <family val="2"/>
    </font>
    <font>
      <strike/>
      <sz val="8"/>
      <color theme="1"/>
      <name val="Times New Roman"/>
      <family val="2"/>
    </font>
    <font>
      <strike/>
      <sz val="12"/>
      <color theme="1"/>
      <name val="Times New Roman"/>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13"/>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16"/>
        <bgColor indexed="64"/>
      </patternFill>
    </fill>
    <fill>
      <patternFill patternType="solid">
        <fgColor indexed="27"/>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rgb="FFA5A5A5"/>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1"/>
        <bgColor indexed="64"/>
      </patternFill>
    </fill>
    <fill>
      <patternFill patternType="solid">
        <fgColor indexed="1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right style="hair"/>
      <top style="hair"/>
      <bottom style="hair"/>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2"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2"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4" fillId="29" borderId="0" applyNumberFormat="0" applyBorder="0" applyAlignment="0" applyProtection="0"/>
    <xf numFmtId="0" fontId="0" fillId="30" borderId="0" applyNumberFormat="0" applyBorder="0" applyProtection="0">
      <alignment/>
    </xf>
    <xf numFmtId="0" fontId="57" fillId="31" borderId="1" applyNumberFormat="0" applyAlignment="0" applyProtection="0"/>
    <xf numFmtId="0" fontId="58" fillId="32" borderId="2" applyNumberFormat="0" applyAlignment="0" applyProtection="0"/>
    <xf numFmtId="0" fontId="59" fillId="33"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164" fontId="0" fillId="0" borderId="0" applyFill="0" applyBorder="0" applyProtection="0">
      <alignment/>
    </xf>
    <xf numFmtId="0" fontId="5" fillId="34" borderId="0" applyNumberFormat="0" applyBorder="0" applyAlignment="0" applyProtection="0"/>
    <xf numFmtId="0" fontId="16" fillId="35" borderId="0" applyNumberFormat="0" applyBorder="0" applyProtection="0">
      <alignment/>
    </xf>
    <xf numFmtId="0" fontId="16" fillId="36" borderId="0" applyNumberFormat="0" applyBorder="0" applyProtection="0">
      <alignment/>
    </xf>
    <xf numFmtId="0" fontId="14" fillId="37" borderId="3" applyNumberFormat="0" applyAlignment="0" applyProtection="0"/>
    <xf numFmtId="0" fontId="14" fillId="37" borderId="3" applyNumberFormat="0" applyProtection="0">
      <alignment/>
    </xf>
    <xf numFmtId="0" fontId="17" fillId="38" borderId="0" applyNumberFormat="0" applyBorder="0" applyProtection="0">
      <alignment/>
    </xf>
    <xf numFmtId="0" fontId="30" fillId="39" borderId="0" applyNumberFormat="0" applyBorder="0" applyProtection="0">
      <alignment/>
    </xf>
    <xf numFmtId="0" fontId="6" fillId="0" borderId="0" applyNumberFormat="0" applyFill="0" applyBorder="0" applyAlignment="0" applyProtection="0"/>
    <xf numFmtId="0" fontId="7" fillId="38"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60" fillId="0" borderId="0" applyNumberFormat="0" applyFill="0" applyBorder="0" applyAlignment="0" applyProtection="0"/>
    <xf numFmtId="0" fontId="61" fillId="0" borderId="4" applyNumberFormat="0" applyFill="0" applyAlignment="0" applyProtection="0"/>
    <xf numFmtId="0" fontId="62" fillId="40" borderId="5" applyNumberFormat="0" applyAlignment="0" applyProtection="0"/>
    <xf numFmtId="0" fontId="63" fillId="0" borderId="6"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0" applyNumberFormat="0" applyFill="0" applyBorder="0" applyAlignment="0" applyProtection="0"/>
    <xf numFmtId="0" fontId="11" fillId="41" borderId="0" applyNumberFormat="0" applyBorder="0" applyAlignment="0" applyProtection="0"/>
    <xf numFmtId="0" fontId="66" fillId="42" borderId="0" applyNumberFormat="0" applyBorder="0" applyAlignment="0" applyProtection="0"/>
    <xf numFmtId="0" fontId="0" fillId="0" borderId="0">
      <alignment/>
      <protection/>
    </xf>
    <xf numFmtId="0" fontId="12" fillId="41" borderId="9" applyNumberFormat="0" applyAlignment="0" applyProtection="0"/>
    <xf numFmtId="0" fontId="67" fillId="32" borderId="1" applyNumberFormat="0" applyAlignment="0" applyProtection="0"/>
    <xf numFmtId="0" fontId="68" fillId="0" borderId="0" applyNumberFormat="0" applyFill="0" applyBorder="0" applyAlignment="0" applyProtection="0"/>
    <xf numFmtId="9" fontId="0" fillId="0" borderId="0" applyFill="0" applyBorder="0" applyProtection="0">
      <alignment/>
    </xf>
    <xf numFmtId="9" fontId="0" fillId="0" borderId="0" applyFill="0" applyBorder="0" applyProtection="0">
      <alignment/>
    </xf>
    <xf numFmtId="0" fontId="0" fillId="0" borderId="0" applyNumberFormat="0" applyFill="0" applyBorder="0" applyAlignment="0" applyProtection="0"/>
    <xf numFmtId="0" fontId="69"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0" fillId="0" borderId="0" applyNumberFormat="0" applyFill="0" applyBorder="0" applyAlignment="0" applyProtection="0"/>
    <xf numFmtId="0" fontId="72" fillId="0" borderId="0" applyNumberFormat="0" applyFill="0" applyBorder="0" applyAlignment="0" applyProtection="0"/>
    <xf numFmtId="0" fontId="0" fillId="43" borderId="11" applyNumberFormat="0" applyFont="0" applyAlignment="0" applyProtection="0"/>
    <xf numFmtId="167" fontId="0" fillId="0" borderId="0" applyFill="0" applyBorder="0" applyProtection="0">
      <alignment/>
    </xf>
    <xf numFmtId="42" fontId="0" fillId="0" borderId="0" applyFill="0" applyBorder="0" applyAlignment="0" applyProtection="0"/>
    <xf numFmtId="165" fontId="0" fillId="0" borderId="0" applyFill="0" applyBorder="0" applyProtection="0">
      <alignment/>
    </xf>
    <xf numFmtId="0" fontId="4" fillId="0" borderId="0" applyNumberFormat="0" applyFill="0" applyBorder="0" applyAlignment="0" applyProtection="0"/>
    <xf numFmtId="0" fontId="73" fillId="44" borderId="0" applyNumberFormat="0" applyBorder="0" applyAlignment="0" applyProtection="0"/>
  </cellStyleXfs>
  <cellXfs count="249">
    <xf numFmtId="0" fontId="0" fillId="0" borderId="0" xfId="0" applyAlignment="1">
      <alignment/>
    </xf>
    <xf numFmtId="0" fontId="13" fillId="45" borderId="0" xfId="0" applyFont="1" applyFill="1" applyBorder="1" applyAlignment="1" applyProtection="1">
      <alignment horizontal="left"/>
      <protection/>
    </xf>
    <xf numFmtId="0" fontId="13" fillId="45" borderId="0" xfId="0" applyFont="1" applyFill="1" applyBorder="1" applyAlignment="1" applyProtection="1">
      <alignment horizontal="left" wrapText="1"/>
      <protection/>
    </xf>
    <xf numFmtId="0" fontId="13" fillId="45" borderId="0" xfId="0" applyFont="1" applyFill="1" applyBorder="1" applyAlignment="1" applyProtection="1">
      <alignment horizontal="center" wrapText="1"/>
      <protection/>
    </xf>
    <xf numFmtId="0" fontId="15" fillId="45" borderId="0" xfId="56" applyNumberFormat="1" applyFont="1" applyFill="1" applyBorder="1" applyAlignment="1" applyProtection="1">
      <alignment horizontal="left" wrapText="1"/>
      <protection locked="0"/>
    </xf>
    <xf numFmtId="165" fontId="15" fillId="45" borderId="0" xfId="56" applyNumberFormat="1" applyFont="1" applyFill="1" applyBorder="1" applyAlignment="1" applyProtection="1">
      <alignment horizontal="left" wrapText="1"/>
      <protection locked="0"/>
    </xf>
    <xf numFmtId="0" fontId="15" fillId="45" borderId="0" xfId="56" applyNumberFormat="1" applyFont="1" applyFill="1" applyBorder="1" applyAlignment="1" applyProtection="1">
      <alignment horizontal="center"/>
      <protection/>
    </xf>
    <xf numFmtId="0" fontId="13" fillId="45" borderId="0" xfId="0" applyFont="1" applyFill="1" applyBorder="1" applyAlignment="1" applyProtection="1">
      <alignment horizontal="center"/>
      <protection/>
    </xf>
    <xf numFmtId="0" fontId="16" fillId="45" borderId="0" xfId="54" applyNumberFormat="1" applyFont="1" applyFill="1" applyBorder="1" applyAlignment="1" applyProtection="1">
      <alignment horizontal="center"/>
      <protection/>
    </xf>
    <xf numFmtId="0" fontId="18" fillId="45" borderId="0" xfId="57" applyNumberFormat="1" applyFont="1" applyFill="1" applyBorder="1" applyAlignment="1" applyProtection="1">
      <alignment horizontal="center"/>
      <protection/>
    </xf>
    <xf numFmtId="0" fontId="16" fillId="45" borderId="0" xfId="53" applyNumberFormat="1" applyFont="1" applyFill="1" applyBorder="1" applyAlignment="1" applyProtection="1">
      <alignment horizontal="center"/>
      <protection/>
    </xf>
    <xf numFmtId="0" fontId="19" fillId="45" borderId="0" xfId="0" applyFont="1" applyFill="1" applyBorder="1" applyAlignment="1" applyProtection="1">
      <alignment/>
      <protection/>
    </xf>
    <xf numFmtId="0" fontId="13" fillId="45" borderId="0" xfId="0" applyFont="1" applyFill="1" applyBorder="1" applyAlignment="1" applyProtection="1">
      <alignment/>
      <protection/>
    </xf>
    <xf numFmtId="3" fontId="15" fillId="45" borderId="0" xfId="56" applyNumberFormat="1" applyFont="1" applyFill="1" applyBorder="1" applyAlignment="1" applyProtection="1">
      <alignment horizontal="center" wrapText="1"/>
      <protection locked="0"/>
    </xf>
    <xf numFmtId="0" fontId="13" fillId="45" borderId="12" xfId="0" applyFont="1" applyFill="1" applyBorder="1" applyAlignment="1" applyProtection="1">
      <alignment horizontal="center" vertical="center" shrinkToFit="1"/>
      <protection/>
    </xf>
    <xf numFmtId="0" fontId="13" fillId="45" borderId="0" xfId="0" applyFont="1" applyFill="1" applyBorder="1" applyAlignment="1" applyProtection="1">
      <alignment horizontal="center" vertical="center" shrinkToFit="1"/>
      <protection/>
    </xf>
    <xf numFmtId="3" fontId="13" fillId="45" borderId="0" xfId="0" applyNumberFormat="1" applyFont="1" applyFill="1" applyBorder="1" applyAlignment="1" applyProtection="1">
      <alignment horizontal="center" vertical="center" shrinkToFit="1"/>
      <protection/>
    </xf>
    <xf numFmtId="0" fontId="13" fillId="45" borderId="12" xfId="56" applyNumberFormat="1" applyFont="1" applyFill="1" applyBorder="1" applyAlignment="1" applyProtection="1">
      <alignment horizontal="center" vertical="center" shrinkToFit="1"/>
      <protection/>
    </xf>
    <xf numFmtId="0" fontId="21" fillId="0" borderId="0" xfId="0" applyFont="1" applyAlignment="1">
      <alignment/>
    </xf>
    <xf numFmtId="3" fontId="13" fillId="45" borderId="0" xfId="56" applyNumberFormat="1" applyFont="1" applyFill="1" applyBorder="1" applyAlignment="1" applyProtection="1">
      <alignment horizontal="center" vertical="center" shrinkToFit="1"/>
      <protection/>
    </xf>
    <xf numFmtId="0" fontId="22" fillId="0" borderId="12" xfId="54" applyNumberFormat="1" applyFont="1" applyFill="1" applyBorder="1" applyAlignment="1" applyProtection="1">
      <alignment horizontal="center" vertical="center" shrinkToFit="1"/>
      <protection/>
    </xf>
    <xf numFmtId="0" fontId="22" fillId="0" borderId="12" xfId="53" applyNumberFormat="1" applyFont="1" applyFill="1" applyBorder="1" applyAlignment="1" applyProtection="1">
      <alignment horizontal="center" vertical="center" shrinkToFit="1"/>
      <protection/>
    </xf>
    <xf numFmtId="3" fontId="13" fillId="45" borderId="0" xfId="56" applyNumberFormat="1" applyFont="1" applyFill="1" applyBorder="1" applyAlignment="1" applyProtection="1">
      <alignment horizontal="center" vertical="center" wrapText="1" shrinkToFit="1"/>
      <protection/>
    </xf>
    <xf numFmtId="0" fontId="20" fillId="0" borderId="12" xfId="57" applyNumberFormat="1" applyFont="1" applyFill="1" applyBorder="1" applyAlignment="1" applyProtection="1">
      <alignment horizontal="center" vertical="center" shrinkToFit="1"/>
      <protection/>
    </xf>
    <xf numFmtId="49" fontId="13" fillId="45" borderId="12" xfId="0" applyNumberFormat="1" applyFont="1" applyFill="1" applyBorder="1" applyAlignment="1" applyProtection="1">
      <alignment horizontal="center" vertical="center"/>
      <protection/>
    </xf>
    <xf numFmtId="49" fontId="13" fillId="45" borderId="12" xfId="0" applyNumberFormat="1" applyFont="1" applyFill="1" applyBorder="1" applyAlignment="1" applyProtection="1">
      <alignment horizontal="left" vertical="center"/>
      <protection/>
    </xf>
    <xf numFmtId="0" fontId="13" fillId="45" borderId="12" xfId="0" applyFont="1" applyFill="1" applyBorder="1" applyAlignment="1" applyProtection="1">
      <alignment horizontal="left" vertical="center"/>
      <protection/>
    </xf>
    <xf numFmtId="0" fontId="13" fillId="45" borderId="12" xfId="0" applyFont="1" applyFill="1" applyBorder="1" applyAlignment="1" applyProtection="1">
      <alignment horizontal="left" vertical="center" wrapText="1"/>
      <protection/>
    </xf>
    <xf numFmtId="0" fontId="13" fillId="45" borderId="12" xfId="73" applyFont="1" applyFill="1" applyBorder="1" applyAlignment="1" applyProtection="1">
      <alignment horizontal="center"/>
      <protection/>
    </xf>
    <xf numFmtId="49" fontId="23" fillId="45" borderId="12" xfId="0" applyNumberFormat="1" applyFont="1" applyFill="1" applyBorder="1" applyAlignment="1" applyProtection="1">
      <alignment horizontal="left" vertical="center" wrapText="1"/>
      <protection/>
    </xf>
    <xf numFmtId="49" fontId="13" fillId="46" borderId="12" xfId="0" applyNumberFormat="1" applyFont="1" applyFill="1" applyBorder="1" applyAlignment="1" applyProtection="1">
      <alignment horizontal="center" vertical="center"/>
      <protection locked="0"/>
    </xf>
    <xf numFmtId="49" fontId="13" fillId="46" borderId="12" xfId="56" applyNumberFormat="1" applyFont="1" applyFill="1" applyBorder="1" applyAlignment="1" applyProtection="1">
      <alignment horizontal="left" vertical="center"/>
      <protection locked="0"/>
    </xf>
    <xf numFmtId="165" fontId="24" fillId="46" borderId="12" xfId="0" applyNumberFormat="1" applyFont="1" applyFill="1" applyBorder="1" applyAlignment="1" applyProtection="1">
      <alignment vertical="center"/>
      <protection locked="0"/>
    </xf>
    <xf numFmtId="166" fontId="22" fillId="0" borderId="12" xfId="54" applyNumberFormat="1" applyFont="1" applyFill="1" applyBorder="1" applyAlignment="1" applyProtection="1">
      <alignment/>
      <protection/>
    </xf>
    <xf numFmtId="49" fontId="13" fillId="45" borderId="12" xfId="0" applyNumberFormat="1" applyFont="1" applyFill="1" applyBorder="1" applyAlignment="1" applyProtection="1">
      <alignment horizontal="center" vertical="center" wrapText="1"/>
      <protection/>
    </xf>
    <xf numFmtId="49" fontId="13" fillId="45" borderId="12" xfId="0" applyNumberFormat="1" applyFont="1" applyFill="1" applyBorder="1" applyAlignment="1" applyProtection="1">
      <alignment horizontal="left" vertical="center" wrapText="1"/>
      <protection/>
    </xf>
    <xf numFmtId="49" fontId="21" fillId="46" borderId="12" xfId="0" applyNumberFormat="1" applyFont="1" applyFill="1" applyBorder="1" applyAlignment="1" applyProtection="1">
      <alignment horizontal="left" vertical="center"/>
      <protection locked="0"/>
    </xf>
    <xf numFmtId="0" fontId="13" fillId="45" borderId="12" xfId="0" applyFont="1" applyFill="1" applyBorder="1" applyAlignment="1" applyProtection="1">
      <alignment horizontal="center"/>
      <protection/>
    </xf>
    <xf numFmtId="0" fontId="13" fillId="45" borderId="12" xfId="0" applyFont="1" applyFill="1" applyBorder="1" applyAlignment="1" applyProtection="1">
      <alignment horizontal="center" vertical="center" wrapText="1"/>
      <protection/>
    </xf>
    <xf numFmtId="0" fontId="13" fillId="46" borderId="12" xfId="0" applyFont="1" applyFill="1" applyBorder="1" applyAlignment="1" applyProtection="1">
      <alignment horizontal="center" vertical="center" wrapText="1"/>
      <protection locked="0"/>
    </xf>
    <xf numFmtId="0" fontId="13" fillId="46" borderId="12" xfId="56" applyNumberFormat="1" applyFont="1" applyFill="1" applyBorder="1" applyAlignment="1" applyProtection="1">
      <alignment horizontal="left" vertical="center" wrapText="1"/>
      <protection locked="0"/>
    </xf>
    <xf numFmtId="0" fontId="23" fillId="45" borderId="12" xfId="0" applyFont="1" applyFill="1" applyBorder="1" applyAlignment="1" applyProtection="1">
      <alignment horizontal="left" vertical="center" wrapText="1"/>
      <protection/>
    </xf>
    <xf numFmtId="0" fontId="21" fillId="46" borderId="12" xfId="0" applyFont="1" applyFill="1" applyBorder="1" applyAlignment="1" applyProtection="1">
      <alignment horizontal="left" vertical="center" wrapText="1"/>
      <protection locked="0"/>
    </xf>
    <xf numFmtId="49" fontId="13" fillId="46" borderId="12" xfId="0" applyNumberFormat="1" applyFont="1" applyFill="1" applyBorder="1" applyAlignment="1" applyProtection="1">
      <alignment horizontal="left" vertical="center"/>
      <protection locked="0"/>
    </xf>
    <xf numFmtId="49" fontId="25" fillId="46" borderId="12" xfId="0" applyNumberFormat="1" applyFont="1" applyFill="1" applyBorder="1" applyAlignment="1" applyProtection="1">
      <alignment horizontal="left" vertical="center"/>
      <protection locked="0"/>
    </xf>
    <xf numFmtId="49" fontId="25" fillId="46" borderId="0" xfId="0" applyNumberFormat="1" applyFont="1" applyFill="1" applyAlignment="1" applyProtection="1">
      <alignment horizontal="left" vertical="center"/>
      <protection locked="0"/>
    </xf>
    <xf numFmtId="0" fontId="13" fillId="45" borderId="12" xfId="0" applyFont="1" applyFill="1" applyBorder="1" applyAlignment="1" applyProtection="1">
      <alignment horizontal="left" vertical="center" shrinkToFit="1"/>
      <protection/>
    </xf>
    <xf numFmtId="0" fontId="21" fillId="46" borderId="12" xfId="0" applyFont="1" applyFill="1" applyBorder="1" applyAlignment="1" applyProtection="1">
      <alignment horizontal="left" vertical="center"/>
      <protection locked="0"/>
    </xf>
    <xf numFmtId="0" fontId="13" fillId="46" borderId="12" xfId="56" applyNumberFormat="1" applyFont="1" applyFill="1" applyBorder="1" applyAlignment="1" applyProtection="1">
      <alignment horizontal="left" vertical="center"/>
      <protection locked="0"/>
    </xf>
    <xf numFmtId="49" fontId="26" fillId="46" borderId="12" xfId="56" applyNumberFormat="1" applyFont="1" applyFill="1" applyBorder="1" applyAlignment="1" applyProtection="1">
      <alignment horizontal="left" vertical="center"/>
      <protection locked="0"/>
    </xf>
    <xf numFmtId="49" fontId="23" fillId="45" borderId="12" xfId="0" applyNumberFormat="1" applyFont="1" applyFill="1" applyBorder="1" applyAlignment="1" applyProtection="1">
      <alignment horizontal="center" vertical="center" wrapText="1"/>
      <protection/>
    </xf>
    <xf numFmtId="0" fontId="13" fillId="45" borderId="12" xfId="0" applyFont="1" applyFill="1" applyBorder="1" applyAlignment="1" applyProtection="1">
      <alignment horizontal="center" vertical="center"/>
      <protection/>
    </xf>
    <xf numFmtId="49" fontId="27" fillId="45" borderId="12" xfId="0" applyNumberFormat="1" applyFont="1" applyFill="1" applyBorder="1" applyAlignment="1" applyProtection="1">
      <alignment horizontal="center" vertical="center"/>
      <protection/>
    </xf>
    <xf numFmtId="49" fontId="27" fillId="45" borderId="12" xfId="0" applyNumberFormat="1" applyFont="1" applyFill="1" applyBorder="1" applyAlignment="1" applyProtection="1">
      <alignment horizontal="left" vertical="center"/>
      <protection/>
    </xf>
    <xf numFmtId="0" fontId="27" fillId="45" borderId="12" xfId="0" applyFont="1" applyFill="1" applyBorder="1" applyAlignment="1" applyProtection="1">
      <alignment horizontal="left" vertical="center" wrapText="1"/>
      <protection/>
    </xf>
    <xf numFmtId="0" fontId="27" fillId="45" borderId="12" xfId="0" applyFont="1" applyFill="1" applyBorder="1" applyAlignment="1" applyProtection="1">
      <alignment horizontal="center" vertical="center"/>
      <protection/>
    </xf>
    <xf numFmtId="0" fontId="27" fillId="45" borderId="12" xfId="73" applyFont="1" applyFill="1" applyBorder="1" applyAlignment="1" applyProtection="1">
      <alignment horizontal="center"/>
      <protection/>
    </xf>
    <xf numFmtId="49" fontId="28" fillId="45" borderId="12" xfId="0" applyNumberFormat="1" applyFont="1" applyFill="1" applyBorder="1" applyAlignment="1" applyProtection="1">
      <alignment horizontal="left" vertical="center" wrapText="1"/>
      <protection/>
    </xf>
    <xf numFmtId="49" fontId="27" fillId="46" borderId="12" xfId="0" applyNumberFormat="1" applyFont="1" applyFill="1" applyBorder="1" applyAlignment="1" applyProtection="1">
      <alignment horizontal="center" vertical="center"/>
      <protection locked="0"/>
    </xf>
    <xf numFmtId="49" fontId="27" fillId="46" borderId="12" xfId="56" applyNumberFormat="1" applyFont="1" applyFill="1" applyBorder="1" applyAlignment="1" applyProtection="1">
      <alignment horizontal="left" vertical="center"/>
      <protection locked="0"/>
    </xf>
    <xf numFmtId="0" fontId="25" fillId="0" borderId="0" xfId="0" applyFont="1" applyAlignment="1">
      <alignment/>
    </xf>
    <xf numFmtId="0" fontId="27" fillId="45" borderId="0" xfId="0" applyFont="1" applyFill="1" applyBorder="1" applyAlignment="1" applyProtection="1">
      <alignment/>
      <protection/>
    </xf>
    <xf numFmtId="49" fontId="27" fillId="45" borderId="12" xfId="0" applyNumberFormat="1" applyFont="1" applyFill="1" applyBorder="1" applyAlignment="1" applyProtection="1">
      <alignment horizontal="center" vertical="center" wrapText="1"/>
      <protection/>
    </xf>
    <xf numFmtId="49" fontId="13" fillId="45" borderId="12" xfId="0" applyNumberFormat="1" applyFont="1" applyFill="1" applyBorder="1" applyAlignment="1">
      <alignment/>
    </xf>
    <xf numFmtId="0" fontId="13" fillId="45" borderId="12" xfId="0" applyFont="1" applyFill="1" applyBorder="1" applyAlignment="1">
      <alignment/>
    </xf>
    <xf numFmtId="0" fontId="13" fillId="45" borderId="12" xfId="0" applyFont="1" applyFill="1" applyBorder="1" applyAlignment="1">
      <alignment horizontal="center"/>
    </xf>
    <xf numFmtId="0" fontId="23" fillId="45" borderId="12" xfId="0" applyFont="1" applyFill="1" applyBorder="1" applyAlignment="1">
      <alignment wrapText="1"/>
    </xf>
    <xf numFmtId="0" fontId="13" fillId="46" borderId="12" xfId="0" applyFont="1" applyFill="1" applyBorder="1" applyAlignment="1" applyProtection="1">
      <alignment horizontal="center"/>
      <protection locked="0"/>
    </xf>
    <xf numFmtId="0" fontId="13" fillId="46" borderId="12" xfId="0" applyFont="1" applyFill="1" applyBorder="1" applyAlignment="1" applyProtection="1">
      <alignment/>
      <protection locked="0"/>
    </xf>
    <xf numFmtId="0" fontId="13" fillId="45" borderId="0" xfId="0" applyFont="1" applyFill="1" applyBorder="1" applyAlignment="1">
      <alignment/>
    </xf>
    <xf numFmtId="0" fontId="21" fillId="46" borderId="12" xfId="0" applyFont="1" applyFill="1" applyBorder="1" applyAlignment="1" applyProtection="1">
      <alignment horizontal="left"/>
      <protection locked="0"/>
    </xf>
    <xf numFmtId="0" fontId="13" fillId="45" borderId="12" xfId="58" applyNumberFormat="1" applyFont="1" applyFill="1" applyBorder="1" applyAlignment="1" applyProtection="1">
      <alignment horizontal="left" vertical="center"/>
      <protection/>
    </xf>
    <xf numFmtId="49" fontId="13" fillId="45" borderId="12" xfId="58" applyNumberFormat="1" applyFont="1" applyFill="1" applyBorder="1" applyAlignment="1" applyProtection="1">
      <alignment horizontal="center" vertical="center"/>
      <protection/>
    </xf>
    <xf numFmtId="0" fontId="13" fillId="45" borderId="12" xfId="58" applyNumberFormat="1" applyFont="1" applyFill="1" applyBorder="1" applyAlignment="1" applyProtection="1">
      <alignment horizontal="center"/>
      <protection/>
    </xf>
    <xf numFmtId="49" fontId="23" fillId="45" borderId="12" xfId="58" applyNumberFormat="1" applyFont="1" applyFill="1" applyBorder="1" applyAlignment="1" applyProtection="1">
      <alignment horizontal="left" vertical="center" wrapText="1"/>
      <protection/>
    </xf>
    <xf numFmtId="49" fontId="13" fillId="46" borderId="12" xfId="58" applyNumberFormat="1" applyFont="1" applyFill="1" applyBorder="1" applyAlignment="1" applyProtection="1">
      <alignment horizontal="center" vertical="center"/>
      <protection locked="0"/>
    </xf>
    <xf numFmtId="49" fontId="13" fillId="46" borderId="12" xfId="58" applyNumberFormat="1" applyFont="1" applyFill="1" applyBorder="1" applyAlignment="1" applyProtection="1">
      <alignment horizontal="left" vertical="center"/>
      <protection locked="0"/>
    </xf>
    <xf numFmtId="0" fontId="13" fillId="45" borderId="0" xfId="58" applyNumberFormat="1" applyFont="1" applyFill="1" applyBorder="1" applyAlignment="1" applyProtection="1">
      <alignment/>
      <protection/>
    </xf>
    <xf numFmtId="49" fontId="13" fillId="46" borderId="12" xfId="55" applyNumberFormat="1" applyFont="1" applyFill="1" applyBorder="1" applyAlignment="1" applyProtection="1">
      <alignment horizontal="left" vertical="center"/>
      <protection locked="0"/>
    </xf>
    <xf numFmtId="0" fontId="13" fillId="46" borderId="12" xfId="55" applyNumberFormat="1" applyFont="1" applyFill="1" applyBorder="1" applyAlignment="1" applyProtection="1">
      <alignment horizontal="left" vertical="center" wrapText="1"/>
      <protection locked="0"/>
    </xf>
    <xf numFmtId="0" fontId="13" fillId="46" borderId="12"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protection/>
    </xf>
    <xf numFmtId="49" fontId="13" fillId="0" borderId="12" xfId="0" applyNumberFormat="1" applyFont="1" applyFill="1" applyBorder="1" applyAlignment="1" applyProtection="1">
      <alignment horizontal="center" vertical="center"/>
      <protection/>
    </xf>
    <xf numFmtId="0" fontId="13" fillId="0" borderId="12" xfId="0" applyFont="1" applyFill="1" applyBorder="1" applyAlignment="1" applyProtection="1">
      <alignment horizontal="center"/>
      <protection/>
    </xf>
    <xf numFmtId="0" fontId="23" fillId="0" borderId="12" xfId="0" applyFont="1" applyFill="1" applyBorder="1" applyAlignment="1" applyProtection="1">
      <alignment horizontal="left" vertical="center" wrapText="1"/>
      <protection/>
    </xf>
    <xf numFmtId="0" fontId="13" fillId="46" borderId="12" xfId="56" applyNumberFormat="1" applyFont="1" applyFill="1" applyBorder="1" applyAlignment="1" applyProtection="1">
      <alignment wrapText="1"/>
      <protection locked="0"/>
    </xf>
    <xf numFmtId="0" fontId="27" fillId="46" borderId="12" xfId="0" applyFont="1" applyFill="1" applyBorder="1" applyAlignment="1" applyProtection="1">
      <alignment horizontal="center" vertical="center" wrapText="1"/>
      <protection locked="0"/>
    </xf>
    <xf numFmtId="0" fontId="27" fillId="46" borderId="12" xfId="56" applyNumberFormat="1" applyFont="1" applyFill="1" applyBorder="1" applyAlignment="1" applyProtection="1">
      <alignment horizontal="left" vertical="center" wrapText="1"/>
      <protection locked="0"/>
    </xf>
    <xf numFmtId="0" fontId="27" fillId="46" borderId="12" xfId="57" applyNumberFormat="1" applyFont="1" applyFill="1" applyBorder="1" applyAlignment="1" applyProtection="1">
      <alignment horizontal="center" vertical="center"/>
      <protection locked="0"/>
    </xf>
    <xf numFmtId="0" fontId="27" fillId="46" borderId="12" xfId="57" applyNumberFormat="1" applyFont="1" applyFill="1" applyBorder="1" applyProtection="1">
      <alignment/>
      <protection locked="0"/>
    </xf>
    <xf numFmtId="49" fontId="27" fillId="46" borderId="12" xfId="57" applyNumberFormat="1" applyFont="1" applyFill="1" applyBorder="1" applyProtection="1">
      <alignment/>
      <protection locked="0"/>
    </xf>
    <xf numFmtId="0" fontId="21" fillId="45" borderId="0" xfId="0" applyFont="1" applyFill="1" applyAlignment="1">
      <alignment/>
    </xf>
    <xf numFmtId="49" fontId="13" fillId="46" borderId="12" xfId="56" applyNumberFormat="1" applyFont="1" applyFill="1" applyBorder="1" applyAlignment="1" applyProtection="1">
      <alignment horizontal="left" vertical="center" wrapText="1"/>
      <protection locked="0"/>
    </xf>
    <xf numFmtId="49" fontId="13" fillId="46" borderId="12" xfId="0" applyNumberFormat="1" applyFont="1" applyFill="1" applyBorder="1" applyAlignment="1" applyProtection="1">
      <alignment horizontal="left" vertical="center" wrapText="1"/>
      <protection locked="0"/>
    </xf>
    <xf numFmtId="49" fontId="21" fillId="46" borderId="12" xfId="0" applyNumberFormat="1" applyFont="1" applyFill="1" applyBorder="1" applyAlignment="1" applyProtection="1">
      <alignment horizontal="left" vertical="center" wrapText="1"/>
      <protection locked="0"/>
    </xf>
    <xf numFmtId="0" fontId="13" fillId="45" borderId="0" xfId="0" applyFont="1" applyFill="1" applyBorder="1" applyAlignment="1" applyProtection="1">
      <alignment wrapText="1"/>
      <protection/>
    </xf>
    <xf numFmtId="49" fontId="19" fillId="46" borderId="12" xfId="0" applyNumberFormat="1" applyFont="1" applyFill="1" applyBorder="1" applyAlignment="1" applyProtection="1">
      <alignment horizontal="center" vertical="center"/>
      <protection locked="0"/>
    </xf>
    <xf numFmtId="49" fontId="19" fillId="46" borderId="12" xfId="0" applyNumberFormat="1" applyFont="1" applyFill="1" applyBorder="1" applyAlignment="1" applyProtection="1">
      <alignment horizontal="left" vertical="center"/>
      <protection locked="0"/>
    </xf>
    <xf numFmtId="49" fontId="19" fillId="46" borderId="12" xfId="0" applyNumberFormat="1" applyFont="1" applyFill="1" applyBorder="1" applyAlignment="1" applyProtection="1">
      <alignment horizontal="left" vertical="center" wrapText="1"/>
      <protection locked="0"/>
    </xf>
    <xf numFmtId="0" fontId="31" fillId="0" borderId="0" xfId="0" applyFont="1" applyAlignment="1">
      <alignment/>
    </xf>
    <xf numFmtId="49" fontId="31" fillId="46" borderId="12" xfId="0" applyNumberFormat="1" applyFont="1" applyFill="1" applyBorder="1" applyAlignment="1" applyProtection="1">
      <alignment horizontal="left" vertical="center"/>
      <protection locked="0"/>
    </xf>
    <xf numFmtId="0" fontId="13" fillId="46" borderId="12" xfId="56" applyNumberFormat="1" applyFont="1" applyFill="1" applyBorder="1" applyAlignment="1" applyProtection="1">
      <alignment horizontal="left" wrapText="1"/>
      <protection locked="0"/>
    </xf>
    <xf numFmtId="0" fontId="26" fillId="46" borderId="12" xfId="56" applyNumberFormat="1" applyFont="1" applyFill="1" applyBorder="1" applyAlignment="1" applyProtection="1">
      <alignment horizontal="left" wrapText="1"/>
      <protection locked="0"/>
    </xf>
    <xf numFmtId="0" fontId="13" fillId="46" borderId="12" xfId="0" applyFont="1" applyFill="1" applyBorder="1" applyAlignment="1" applyProtection="1">
      <alignment horizontal="center" vertical="center"/>
      <protection locked="0"/>
    </xf>
    <xf numFmtId="49" fontId="13" fillId="45" borderId="12" xfId="0" applyNumberFormat="1" applyFont="1" applyFill="1" applyBorder="1" applyAlignment="1" applyProtection="1">
      <alignment horizontal="left" vertical="center" wrapText="1"/>
      <protection locked="0"/>
    </xf>
    <xf numFmtId="0" fontId="13" fillId="0" borderId="12" xfId="0" applyFont="1" applyBorder="1" applyAlignment="1">
      <alignment/>
    </xf>
    <xf numFmtId="0" fontId="13" fillId="45" borderId="12" xfId="0" applyFont="1" applyFill="1" applyBorder="1" applyAlignment="1" applyProtection="1">
      <alignment horizontal="right" vertical="center"/>
      <protection/>
    </xf>
    <xf numFmtId="0" fontId="13" fillId="46" borderId="12" xfId="0" applyFont="1" applyFill="1" applyBorder="1" applyAlignment="1" applyProtection="1">
      <alignment horizontal="center" vertical="center"/>
      <protection/>
    </xf>
    <xf numFmtId="0" fontId="13" fillId="46" borderId="12" xfId="0" applyFont="1" applyFill="1" applyBorder="1" applyAlignment="1" applyProtection="1">
      <alignment horizontal="left" vertical="center"/>
      <protection/>
    </xf>
    <xf numFmtId="167" fontId="21" fillId="46" borderId="12" xfId="86" applyFont="1" applyFill="1" applyBorder="1" applyAlignment="1" applyProtection="1">
      <alignment vertical="center"/>
      <protection/>
    </xf>
    <xf numFmtId="167" fontId="32" fillId="46" borderId="12" xfId="86" applyFont="1" applyFill="1" applyBorder="1" applyAlignment="1" applyProtection="1">
      <alignment vertical="center"/>
      <protection/>
    </xf>
    <xf numFmtId="0" fontId="13" fillId="0" borderId="12" xfId="0" applyFont="1" applyBorder="1" applyAlignment="1">
      <alignment horizontal="left"/>
    </xf>
    <xf numFmtId="0" fontId="21" fillId="46" borderId="0" xfId="0" applyFont="1" applyFill="1" applyAlignment="1">
      <alignment horizontal="left" vertical="center" wrapText="1"/>
    </xf>
    <xf numFmtId="3" fontId="21" fillId="45" borderId="0" xfId="0" applyNumberFormat="1" applyFont="1" applyFill="1" applyAlignment="1">
      <alignment horizontal="center"/>
    </xf>
    <xf numFmtId="0" fontId="21" fillId="45" borderId="0" xfId="0" applyFont="1" applyFill="1" applyAlignment="1">
      <alignment horizontal="center"/>
    </xf>
    <xf numFmtId="0" fontId="22" fillId="45" borderId="0" xfId="54" applyNumberFormat="1" applyFont="1" applyFill="1" applyBorder="1" applyAlignment="1" applyProtection="1">
      <alignment horizontal="center"/>
      <protection/>
    </xf>
    <xf numFmtId="0" fontId="20" fillId="45" borderId="0" xfId="57" applyNumberFormat="1" applyFont="1" applyFill="1" applyBorder="1" applyAlignment="1" applyProtection="1">
      <alignment horizontal="center"/>
      <protection/>
    </xf>
    <xf numFmtId="0" fontId="22" fillId="45" borderId="0" xfId="53" applyNumberFormat="1" applyFont="1" applyFill="1" applyBorder="1" applyAlignment="1" applyProtection="1">
      <alignment horizontal="center"/>
      <protection/>
    </xf>
    <xf numFmtId="0" fontId="13" fillId="45" borderId="0" xfId="0" applyFont="1" applyFill="1" applyBorder="1" applyAlignment="1" applyProtection="1">
      <alignment horizontal="center" vertical="center" wrapText="1"/>
      <protection/>
    </xf>
    <xf numFmtId="164" fontId="22" fillId="45" borderId="0" xfId="54" applyNumberFormat="1" applyFont="1" applyFill="1" applyBorder="1" applyAlignment="1" applyProtection="1">
      <alignment/>
      <protection/>
    </xf>
    <xf numFmtId="164" fontId="20" fillId="45" borderId="0" xfId="57" applyNumberFormat="1" applyFont="1" applyFill="1" applyBorder="1" applyAlignment="1" applyProtection="1">
      <alignment/>
      <protection/>
    </xf>
    <xf numFmtId="164" fontId="22" fillId="45" borderId="0" xfId="53" applyNumberFormat="1" applyFont="1" applyFill="1" applyBorder="1" applyAlignment="1" applyProtection="1">
      <alignment/>
      <protection/>
    </xf>
    <xf numFmtId="0" fontId="13" fillId="45" borderId="0" xfId="0" applyFont="1" applyFill="1" applyBorder="1" applyAlignment="1" applyProtection="1">
      <alignment horizontal="left" vertical="center"/>
      <protection/>
    </xf>
    <xf numFmtId="0" fontId="13" fillId="45" borderId="0" xfId="0" applyFont="1" applyFill="1" applyBorder="1" applyAlignment="1" applyProtection="1">
      <alignment horizontal="left" vertical="center" wrapText="1"/>
      <protection/>
    </xf>
    <xf numFmtId="0" fontId="21" fillId="45" borderId="0" xfId="0" applyNumberFormat="1" applyFont="1" applyFill="1" applyAlignment="1">
      <alignment/>
    </xf>
    <xf numFmtId="0" fontId="13" fillId="45" borderId="0" xfId="56" applyNumberFormat="1" applyFont="1" applyFill="1" applyBorder="1" applyAlignment="1" applyProtection="1">
      <alignment horizontal="left" vertical="center" wrapText="1"/>
      <protection/>
    </xf>
    <xf numFmtId="165" fontId="13" fillId="45" borderId="0" xfId="56" applyNumberFormat="1" applyFont="1" applyFill="1" applyBorder="1" applyAlignment="1" applyProtection="1">
      <alignment horizontal="left" vertical="center" wrapText="1"/>
      <protection/>
    </xf>
    <xf numFmtId="0" fontId="13" fillId="45" borderId="0" xfId="56" applyNumberFormat="1" applyFont="1" applyFill="1" applyBorder="1" applyAlignment="1" applyProtection="1">
      <alignment horizontal="center"/>
      <protection/>
    </xf>
    <xf numFmtId="3" fontId="13" fillId="45" borderId="0" xfId="56" applyNumberFormat="1" applyFont="1" applyFill="1" applyBorder="1" applyAlignment="1" applyProtection="1">
      <alignment horizontal="center" vertical="center" wrapText="1"/>
      <protection/>
    </xf>
    <xf numFmtId="0" fontId="13" fillId="45" borderId="0" xfId="56" applyNumberFormat="1" applyFont="1" applyFill="1" applyBorder="1" applyAlignment="1" applyProtection="1">
      <alignment horizontal="left" vertical="center" wrapText="1"/>
      <protection locked="0"/>
    </xf>
    <xf numFmtId="165" fontId="13" fillId="45" borderId="0" xfId="56" applyNumberFormat="1" applyFont="1" applyFill="1" applyBorder="1" applyAlignment="1" applyProtection="1">
      <alignment horizontal="left" vertical="center" wrapText="1"/>
      <protection locked="0"/>
    </xf>
    <xf numFmtId="3" fontId="13" fillId="45" borderId="0" xfId="56" applyNumberFormat="1" applyFont="1" applyFill="1" applyBorder="1" applyAlignment="1" applyProtection="1">
      <alignment horizontal="center" vertical="center" wrapText="1"/>
      <protection locked="0"/>
    </xf>
    <xf numFmtId="49" fontId="13" fillId="0" borderId="12" xfId="0" applyNumberFormat="1" applyFont="1" applyFill="1" applyBorder="1" applyAlignment="1" applyProtection="1">
      <alignment horizontal="left" vertical="center" wrapText="1"/>
      <protection/>
    </xf>
    <xf numFmtId="49" fontId="23" fillId="0" borderId="12" xfId="0" applyNumberFormat="1" applyFont="1" applyFill="1" applyBorder="1" applyAlignment="1" applyProtection="1">
      <alignment horizontal="left" vertical="center" wrapText="1"/>
      <protection/>
    </xf>
    <xf numFmtId="49" fontId="13" fillId="0" borderId="12" xfId="0" applyNumberFormat="1" applyFont="1" applyFill="1" applyBorder="1" applyAlignment="1" applyProtection="1">
      <alignment horizontal="left" vertical="center"/>
      <protection/>
    </xf>
    <xf numFmtId="49" fontId="13" fillId="0" borderId="12" xfId="0" applyNumberFormat="1" applyFont="1" applyFill="1" applyBorder="1" applyAlignment="1" applyProtection="1">
      <alignment horizontal="center" vertical="center" wrapText="1"/>
      <protection/>
    </xf>
    <xf numFmtId="0" fontId="13" fillId="45" borderId="13" xfId="0" applyFont="1" applyFill="1" applyBorder="1" applyAlignment="1" applyProtection="1">
      <alignment horizontal="left" vertical="center"/>
      <protection/>
    </xf>
    <xf numFmtId="0" fontId="13" fillId="45" borderId="13" xfId="0" applyFont="1" applyFill="1" applyBorder="1" applyAlignment="1" applyProtection="1">
      <alignment horizontal="center" vertical="center"/>
      <protection/>
    </xf>
    <xf numFmtId="0" fontId="13" fillId="45" borderId="13" xfId="0" applyFont="1" applyFill="1" applyBorder="1" applyAlignment="1" applyProtection="1">
      <alignment horizontal="right" vertical="center"/>
      <protection/>
    </xf>
    <xf numFmtId="0" fontId="13" fillId="46" borderId="13" xfId="0" applyFont="1" applyFill="1" applyBorder="1" applyAlignment="1" applyProtection="1">
      <alignment horizontal="center" vertical="center"/>
      <protection/>
    </xf>
    <xf numFmtId="0" fontId="13" fillId="46" borderId="13" xfId="0" applyFont="1" applyFill="1" applyBorder="1" applyAlignment="1" applyProtection="1">
      <alignment horizontal="left" vertical="center"/>
      <protection/>
    </xf>
    <xf numFmtId="165" fontId="24" fillId="46" borderId="13" xfId="0" applyNumberFormat="1" applyFont="1" applyFill="1" applyBorder="1" applyAlignment="1" applyProtection="1">
      <alignment vertical="center"/>
      <protection locked="0"/>
    </xf>
    <xf numFmtId="167" fontId="21" fillId="46" borderId="13" xfId="86" applyFont="1" applyFill="1" applyBorder="1" applyAlignment="1" applyProtection="1">
      <alignment vertical="center"/>
      <protection/>
    </xf>
    <xf numFmtId="167" fontId="32" fillId="46" borderId="13" xfId="86" applyFont="1" applyFill="1" applyBorder="1" applyAlignment="1" applyProtection="1">
      <alignment vertical="center"/>
      <protection/>
    </xf>
    <xf numFmtId="166" fontId="22" fillId="0" borderId="13" xfId="54" applyNumberFormat="1" applyFont="1" applyFill="1" applyBorder="1" applyAlignment="1" applyProtection="1">
      <alignment/>
      <protection/>
    </xf>
    <xf numFmtId="0" fontId="13" fillId="45" borderId="14" xfId="0" applyFont="1" applyFill="1" applyBorder="1" applyAlignment="1" applyProtection="1">
      <alignment horizontal="right" vertical="center"/>
      <protection/>
    </xf>
    <xf numFmtId="0" fontId="0" fillId="0" borderId="14" xfId="0" applyBorder="1" applyAlignment="1">
      <alignment/>
    </xf>
    <xf numFmtId="0" fontId="19" fillId="45" borderId="14" xfId="0" applyFont="1" applyFill="1" applyBorder="1" applyAlignment="1" applyProtection="1">
      <alignment/>
      <protection/>
    </xf>
    <xf numFmtId="0" fontId="13" fillId="45" borderId="14" xfId="0" applyFont="1" applyFill="1" applyBorder="1" applyAlignment="1" applyProtection="1">
      <alignment/>
      <protection/>
    </xf>
    <xf numFmtId="0" fontId="21" fillId="0" borderId="14" xfId="0" applyFont="1" applyBorder="1" applyAlignment="1">
      <alignment/>
    </xf>
    <xf numFmtId="0" fontId="21" fillId="0" borderId="14" xfId="0" applyFont="1" applyFill="1" applyBorder="1" applyAlignment="1">
      <alignment/>
    </xf>
    <xf numFmtId="0" fontId="0" fillId="0" borderId="14" xfId="0" applyFill="1" applyBorder="1" applyAlignment="1">
      <alignment/>
    </xf>
    <xf numFmtId="0" fontId="22" fillId="0" borderId="14" xfId="54" applyNumberFormat="1" applyFont="1" applyFill="1" applyBorder="1" applyAlignment="1" applyProtection="1">
      <alignment horizontal="center" vertical="center" shrinkToFit="1"/>
      <protection/>
    </xf>
    <xf numFmtId="0" fontId="21" fillId="47" borderId="14" xfId="0" applyFont="1" applyFill="1" applyBorder="1" applyAlignment="1">
      <alignment/>
    </xf>
    <xf numFmtId="3" fontId="21" fillId="0" borderId="14" xfId="0" applyNumberFormat="1" applyFont="1" applyBorder="1" applyAlignment="1">
      <alignment horizontal="center"/>
    </xf>
    <xf numFmtId="0" fontId="13" fillId="0" borderId="14" xfId="0" applyFont="1" applyFill="1" applyBorder="1" applyAlignment="1" applyProtection="1">
      <alignment/>
      <protection/>
    </xf>
    <xf numFmtId="0" fontId="22" fillId="0" borderId="14" xfId="54" applyNumberFormat="1" applyFont="1" applyFill="1" applyBorder="1" applyAlignment="1" applyProtection="1">
      <alignment horizontal="center"/>
      <protection/>
    </xf>
    <xf numFmtId="0" fontId="13" fillId="47" borderId="14" xfId="0" applyFont="1" applyFill="1" applyBorder="1" applyAlignment="1" applyProtection="1">
      <alignment/>
      <protection/>
    </xf>
    <xf numFmtId="3" fontId="13" fillId="45" borderId="14" xfId="0" applyNumberFormat="1" applyFont="1" applyFill="1" applyBorder="1" applyAlignment="1" applyProtection="1">
      <alignment horizontal="center"/>
      <protection/>
    </xf>
    <xf numFmtId="9" fontId="13" fillId="45" borderId="14" xfId="77" applyFont="1" applyFill="1" applyBorder="1" applyAlignment="1" applyProtection="1">
      <alignment horizontal="center" vertical="center"/>
      <protection locked="0"/>
    </xf>
    <xf numFmtId="9" fontId="13" fillId="0" borderId="14" xfId="77" applyFont="1" applyFill="1" applyBorder="1" applyAlignment="1" applyProtection="1">
      <alignment horizontal="center" vertical="center"/>
      <protection locked="0"/>
    </xf>
    <xf numFmtId="3" fontId="13" fillId="45" borderId="14" xfId="77" applyNumberFormat="1" applyFont="1" applyFill="1" applyBorder="1" applyAlignment="1" applyProtection="1">
      <alignment horizontal="center" vertical="center"/>
      <protection locked="0"/>
    </xf>
    <xf numFmtId="0" fontId="20" fillId="0" borderId="14" xfId="57" applyNumberFormat="1" applyFont="1" applyFill="1" applyBorder="1" applyAlignment="1" applyProtection="1">
      <alignment horizontal="center"/>
      <protection/>
    </xf>
    <xf numFmtId="0" fontId="22" fillId="0" borderId="14" xfId="53" applyNumberFormat="1" applyFont="1" applyFill="1" applyBorder="1" applyAlignment="1" applyProtection="1">
      <alignment horizontal="center"/>
      <protection/>
    </xf>
    <xf numFmtId="0" fontId="21" fillId="45" borderId="14" xfId="0" applyFont="1" applyFill="1" applyBorder="1" applyAlignment="1">
      <alignment/>
    </xf>
    <xf numFmtId="0" fontId="0" fillId="45" borderId="14" xfId="0" applyFill="1" applyBorder="1" applyAlignment="1">
      <alignment/>
    </xf>
    <xf numFmtId="0" fontId="22" fillId="45" borderId="14" xfId="54" applyNumberFormat="1" applyFont="1" applyFill="1" applyBorder="1" applyAlignment="1" applyProtection="1">
      <alignment/>
      <protection/>
    </xf>
    <xf numFmtId="0" fontId="20" fillId="45" borderId="14" xfId="57" applyNumberFormat="1" applyFont="1" applyFill="1" applyBorder="1" applyAlignment="1" applyProtection="1">
      <alignment/>
      <protection/>
    </xf>
    <xf numFmtId="0" fontId="22" fillId="45" borderId="14" xfId="53" applyNumberFormat="1" applyFont="1" applyFill="1" applyBorder="1" applyAlignment="1" applyProtection="1">
      <alignment/>
      <protection/>
    </xf>
    <xf numFmtId="3" fontId="21" fillId="45" borderId="14" xfId="0" applyNumberFormat="1" applyFont="1" applyFill="1" applyBorder="1" applyAlignment="1">
      <alignment horizontal="center"/>
    </xf>
    <xf numFmtId="0" fontId="21" fillId="45" borderId="14" xfId="0" applyFont="1" applyFill="1" applyBorder="1" applyAlignment="1">
      <alignment horizontal="center"/>
    </xf>
    <xf numFmtId="0" fontId="22" fillId="45" borderId="14" xfId="54" applyNumberFormat="1" applyFont="1" applyFill="1" applyBorder="1" applyAlignment="1" applyProtection="1">
      <alignment horizontal="center"/>
      <protection/>
    </xf>
    <xf numFmtId="0" fontId="20" fillId="45" borderId="14" xfId="57" applyNumberFormat="1" applyFont="1" applyFill="1" applyBorder="1" applyAlignment="1" applyProtection="1">
      <alignment horizontal="center"/>
      <protection/>
    </xf>
    <xf numFmtId="0" fontId="22" fillId="45" borderId="14" xfId="53" applyNumberFormat="1" applyFont="1" applyFill="1" applyBorder="1" applyAlignment="1" applyProtection="1">
      <alignment horizontal="center"/>
      <protection/>
    </xf>
    <xf numFmtId="0" fontId="21" fillId="45" borderId="14" xfId="0" applyFont="1" applyFill="1" applyBorder="1" applyAlignment="1">
      <alignment horizontal="right"/>
    </xf>
    <xf numFmtId="0" fontId="13" fillId="45" borderId="14" xfId="0" applyFont="1" applyFill="1" applyBorder="1" applyAlignment="1" applyProtection="1">
      <alignment horizontal="center" vertical="center" wrapText="1"/>
      <protection/>
    </xf>
    <xf numFmtId="0" fontId="13" fillId="45" borderId="14" xfId="57" applyNumberFormat="1" applyFont="1" applyFill="1" applyBorder="1" applyAlignment="1" applyProtection="1">
      <alignment/>
      <protection/>
    </xf>
    <xf numFmtId="0" fontId="13" fillId="45" borderId="14" xfId="0" applyFont="1" applyFill="1" applyBorder="1" applyAlignment="1" applyProtection="1">
      <alignment/>
      <protection/>
    </xf>
    <xf numFmtId="49" fontId="74" fillId="6" borderId="12" xfId="20" applyNumberFormat="1" applyFont="1" applyBorder="1" applyAlignment="1" applyProtection="1">
      <alignment horizontal="center" vertical="center"/>
      <protection/>
    </xf>
    <xf numFmtId="49" fontId="74" fillId="6" borderId="12" xfId="20" applyNumberFormat="1" applyFont="1" applyBorder="1" applyAlignment="1" applyProtection="1">
      <alignment horizontal="left" vertical="center"/>
      <protection/>
    </xf>
    <xf numFmtId="0" fontId="74" fillId="6" borderId="12" xfId="20" applyFont="1" applyBorder="1" applyAlignment="1" applyProtection="1">
      <alignment horizontal="left" vertical="center"/>
      <protection/>
    </xf>
    <xf numFmtId="0" fontId="74" fillId="6" borderId="12" xfId="20" applyFont="1" applyBorder="1" applyAlignment="1" applyProtection="1">
      <alignment horizontal="center" vertical="center" wrapText="1"/>
      <protection/>
    </xf>
    <xf numFmtId="0" fontId="74" fillId="6" borderId="12" xfId="20" applyFont="1" applyBorder="1" applyAlignment="1" applyProtection="1">
      <alignment horizontal="center"/>
      <protection/>
    </xf>
    <xf numFmtId="0" fontId="74" fillId="6" borderId="12" xfId="20" applyFont="1" applyBorder="1" applyAlignment="1" applyProtection="1">
      <alignment horizontal="left" vertical="center" wrapText="1"/>
      <protection/>
    </xf>
    <xf numFmtId="0" fontId="74" fillId="6" borderId="12" xfId="20" applyFont="1" applyBorder="1" applyAlignment="1" applyProtection="1">
      <alignment horizontal="center" vertical="center" wrapText="1"/>
      <protection locked="0"/>
    </xf>
    <xf numFmtId="49" fontId="74" fillId="6" borderId="12" xfId="20" applyNumberFormat="1" applyFont="1" applyBorder="1" applyAlignment="1" applyProtection="1">
      <alignment horizontal="left" vertical="center"/>
      <protection locked="0"/>
    </xf>
    <xf numFmtId="0" fontId="74" fillId="6" borderId="12" xfId="20" applyNumberFormat="1" applyFont="1" applyBorder="1" applyAlignment="1" applyProtection="1">
      <alignment horizontal="left" vertical="center" wrapText="1"/>
      <protection locked="0"/>
    </xf>
    <xf numFmtId="165" fontId="74" fillId="6" borderId="12" xfId="20" applyNumberFormat="1" applyFont="1" applyBorder="1" applyAlignment="1" applyProtection="1">
      <alignment vertical="center"/>
      <protection locked="0"/>
    </xf>
    <xf numFmtId="166" fontId="74" fillId="6" borderId="12" xfId="20" applyNumberFormat="1" applyFont="1" applyBorder="1" applyAlignment="1" applyProtection="1">
      <alignment/>
      <protection/>
    </xf>
    <xf numFmtId="0" fontId="74" fillId="6" borderId="0" xfId="20" applyFont="1" applyAlignment="1">
      <alignment/>
    </xf>
    <xf numFmtId="0" fontId="74" fillId="6" borderId="0" xfId="20" applyFont="1" applyBorder="1" applyAlignment="1" applyProtection="1">
      <alignment/>
      <protection/>
    </xf>
    <xf numFmtId="49" fontId="75" fillId="2" borderId="12" xfId="16" applyNumberFormat="1" applyFont="1" applyBorder="1" applyAlignment="1" applyProtection="1">
      <alignment horizontal="center" vertical="center"/>
      <protection/>
    </xf>
    <xf numFmtId="49" fontId="75" fillId="2" borderId="12" xfId="16" applyNumberFormat="1" applyFont="1" applyBorder="1" applyAlignment="1" applyProtection="1">
      <alignment horizontal="left" vertical="center"/>
      <protection/>
    </xf>
    <xf numFmtId="0" fontId="75" fillId="2" borderId="12" xfId="16" applyFont="1" applyBorder="1" applyAlignment="1" applyProtection="1">
      <alignment horizontal="left" vertical="center"/>
      <protection/>
    </xf>
    <xf numFmtId="0" fontId="75" fillId="2" borderId="12" xfId="16" applyFont="1" applyBorder="1" applyAlignment="1" applyProtection="1">
      <alignment horizontal="center" vertical="center" wrapText="1"/>
      <protection/>
    </xf>
    <xf numFmtId="0" fontId="75" fillId="2" borderId="12" xfId="16" applyFont="1" applyBorder="1" applyAlignment="1" applyProtection="1">
      <alignment horizontal="center"/>
      <protection/>
    </xf>
    <xf numFmtId="0" fontId="75" fillId="2" borderId="12" xfId="16" applyFont="1" applyBorder="1" applyAlignment="1" applyProtection="1">
      <alignment horizontal="left" vertical="center" wrapText="1"/>
      <protection/>
    </xf>
    <xf numFmtId="0" fontId="75" fillId="2" borderId="12" xfId="16" applyFont="1" applyBorder="1" applyAlignment="1" applyProtection="1">
      <alignment horizontal="center" vertical="center" wrapText="1"/>
      <protection locked="0"/>
    </xf>
    <xf numFmtId="49" fontId="75" fillId="2" borderId="12" xfId="16" applyNumberFormat="1" applyFont="1" applyBorder="1" applyAlignment="1" applyProtection="1">
      <alignment horizontal="left" vertical="center"/>
      <protection locked="0"/>
    </xf>
    <xf numFmtId="0" fontId="75" fillId="2" borderId="12" xfId="16" applyNumberFormat="1" applyFont="1" applyBorder="1" applyAlignment="1" applyProtection="1">
      <alignment horizontal="left" vertical="center" wrapText="1"/>
      <protection locked="0"/>
    </xf>
    <xf numFmtId="165" fontId="75" fillId="2" borderId="12" xfId="16" applyNumberFormat="1" applyFont="1" applyBorder="1" applyAlignment="1" applyProtection="1">
      <alignment vertical="center"/>
      <protection locked="0"/>
    </xf>
    <xf numFmtId="166" fontId="75" fillId="2" borderId="12" xfId="16" applyNumberFormat="1" applyFont="1" applyBorder="1" applyAlignment="1" applyProtection="1">
      <alignment/>
      <protection/>
    </xf>
    <xf numFmtId="0" fontId="75" fillId="2" borderId="0" xfId="16" applyFont="1" applyAlignment="1">
      <alignment/>
    </xf>
    <xf numFmtId="0" fontId="75" fillId="2" borderId="0" xfId="16" applyFont="1" applyBorder="1" applyAlignment="1" applyProtection="1">
      <alignment/>
      <protection/>
    </xf>
    <xf numFmtId="49" fontId="75" fillId="2" borderId="12" xfId="16" applyNumberFormat="1" applyFont="1" applyBorder="1" applyAlignment="1" applyProtection="1">
      <alignment horizontal="center" vertical="center" wrapText="1"/>
      <protection/>
    </xf>
    <xf numFmtId="49" fontId="13" fillId="45" borderId="12" xfId="0" applyNumberFormat="1" applyFont="1" applyFill="1" applyBorder="1" applyAlignment="1" applyProtection="1">
      <alignment horizontal="left" vertical="center" wrapText="1"/>
      <protection/>
    </xf>
    <xf numFmtId="0" fontId="13" fillId="45" borderId="12" xfId="0" applyFont="1" applyFill="1" applyBorder="1" applyAlignment="1" applyProtection="1">
      <alignment horizontal="left" vertical="center"/>
      <protection/>
    </xf>
    <xf numFmtId="49" fontId="13" fillId="45" borderId="12" xfId="0" applyNumberFormat="1" applyFont="1" applyFill="1" applyBorder="1" applyAlignment="1" applyProtection="1">
      <alignment horizontal="center" vertical="center"/>
      <protection/>
    </xf>
    <xf numFmtId="0" fontId="13" fillId="45" borderId="12" xfId="0" applyFont="1" applyFill="1" applyBorder="1" applyAlignment="1" applyProtection="1">
      <alignment horizontal="center"/>
      <protection/>
    </xf>
    <xf numFmtId="49" fontId="23" fillId="45" borderId="12" xfId="0" applyNumberFormat="1" applyFont="1" applyFill="1" applyBorder="1" applyAlignment="1" applyProtection="1">
      <alignment horizontal="left" vertical="center" wrapText="1"/>
      <protection/>
    </xf>
    <xf numFmtId="49" fontId="13" fillId="45" borderId="12" xfId="0" applyNumberFormat="1" applyFont="1" applyFill="1" applyBorder="1" applyAlignment="1" applyProtection="1">
      <alignment horizontal="left" vertical="center"/>
      <protection/>
    </xf>
    <xf numFmtId="0" fontId="13" fillId="47" borderId="0" xfId="0" applyFont="1" applyFill="1" applyBorder="1" applyAlignment="1" applyProtection="1">
      <alignment horizontal="center" vertical="center" wrapText="1"/>
      <protection/>
    </xf>
    <xf numFmtId="1" fontId="13" fillId="47" borderId="0" xfId="0" applyNumberFormat="1" applyFont="1" applyFill="1" applyBorder="1" applyAlignment="1" applyProtection="1">
      <alignment horizontal="center" vertical="center" wrapText="1"/>
      <protection/>
    </xf>
    <xf numFmtId="1" fontId="13" fillId="47" borderId="12" xfId="0" applyNumberFormat="1" applyFont="1" applyFill="1" applyBorder="1" applyAlignment="1" applyProtection="1">
      <alignment horizontal="center" vertical="center" wrapText="1"/>
      <protection/>
    </xf>
    <xf numFmtId="0" fontId="13" fillId="47" borderId="12" xfId="0" applyFont="1" applyFill="1" applyBorder="1" applyAlignment="1" applyProtection="1">
      <alignment horizontal="center" vertical="center" wrapText="1"/>
      <protection/>
    </xf>
    <xf numFmtId="0" fontId="19" fillId="45" borderId="12" xfId="0" applyFont="1" applyFill="1" applyBorder="1" applyAlignment="1" applyProtection="1">
      <alignment horizontal="center" vertical="center"/>
      <protection/>
    </xf>
    <xf numFmtId="0" fontId="33" fillId="47" borderId="0" xfId="54" applyNumberFormat="1" applyFont="1" applyFill="1" applyBorder="1" applyAlignment="1" applyProtection="1">
      <alignment horizontal="center"/>
      <protection/>
    </xf>
    <xf numFmtId="1" fontId="21" fillId="45" borderId="0" xfId="86" applyNumberFormat="1" applyFont="1" applyFill="1" applyBorder="1" applyAlignment="1" applyProtection="1">
      <alignment horizontal="center" vertical="center"/>
      <protection/>
    </xf>
    <xf numFmtId="169" fontId="34" fillId="0" borderId="14" xfId="0" applyNumberFormat="1" applyFont="1" applyFill="1" applyBorder="1" applyAlignment="1" applyProtection="1">
      <alignment horizontal="center"/>
      <protection/>
    </xf>
    <xf numFmtId="0" fontId="22" fillId="0" borderId="14" xfId="54" applyNumberFormat="1" applyFont="1" applyFill="1" applyBorder="1" applyAlignment="1" applyProtection="1">
      <alignment horizontal="center"/>
      <protection/>
    </xf>
    <xf numFmtId="1" fontId="24" fillId="38" borderId="0" xfId="0" applyNumberFormat="1" applyFont="1" applyFill="1" applyBorder="1" applyAlignment="1" applyProtection="1">
      <alignment horizontal="center" vertical="center"/>
      <protection locked="0"/>
    </xf>
    <xf numFmtId="0" fontId="19" fillId="47" borderId="12" xfId="0" applyFont="1" applyFill="1" applyBorder="1" applyAlignment="1" applyProtection="1">
      <alignment horizontal="center" vertical="center" wrapText="1"/>
      <protection/>
    </xf>
    <xf numFmtId="0" fontId="19" fillId="47" borderId="0" xfId="0" applyFont="1" applyFill="1" applyBorder="1" applyAlignment="1" applyProtection="1">
      <alignment horizontal="center" vertical="center" wrapText="1"/>
      <protection/>
    </xf>
    <xf numFmtId="0" fontId="27" fillId="47" borderId="12" xfId="0" applyFont="1" applyFill="1" applyBorder="1" applyAlignment="1" applyProtection="1">
      <alignment horizontal="center" vertical="center" wrapText="1"/>
      <protection/>
    </xf>
    <xf numFmtId="0" fontId="27" fillId="47" borderId="0" xfId="0" applyFont="1" applyFill="1" applyBorder="1" applyAlignment="1" applyProtection="1">
      <alignment horizontal="center" vertical="center" wrapText="1"/>
      <protection/>
    </xf>
    <xf numFmtId="1" fontId="29" fillId="38" borderId="0" xfId="0" applyNumberFormat="1" applyFont="1" applyFill="1" applyBorder="1" applyAlignment="1" applyProtection="1">
      <alignment horizontal="center" vertical="center"/>
      <protection locked="0"/>
    </xf>
    <xf numFmtId="1" fontId="75" fillId="2" borderId="0" xfId="16" applyNumberFormat="1" applyFont="1" applyBorder="1" applyAlignment="1" applyProtection="1">
      <alignment horizontal="center" vertical="center" wrapText="1"/>
      <protection/>
    </xf>
    <xf numFmtId="0" fontId="75" fillId="2" borderId="0" xfId="16" applyFont="1" applyBorder="1" applyAlignment="1" applyProtection="1">
      <alignment horizontal="center" vertical="center" wrapText="1"/>
      <protection/>
    </xf>
    <xf numFmtId="0" fontId="74" fillId="6" borderId="0" xfId="20" applyFont="1" applyBorder="1" applyAlignment="1" applyProtection="1">
      <alignment horizontal="center" vertical="center" wrapText="1"/>
      <protection/>
    </xf>
    <xf numFmtId="1" fontId="74" fillId="6" borderId="0" xfId="20" applyNumberFormat="1" applyFont="1" applyBorder="1" applyAlignment="1" applyProtection="1">
      <alignment horizontal="center" vertical="center" wrapText="1"/>
      <protection/>
    </xf>
    <xf numFmtId="1" fontId="75" fillId="2" borderId="12" xfId="16" applyNumberFormat="1" applyFont="1" applyBorder="1" applyAlignment="1" applyProtection="1">
      <alignment horizontal="center" vertical="center" wrapText="1"/>
      <protection/>
    </xf>
    <xf numFmtId="0" fontId="75" fillId="2" borderId="12" xfId="16" applyFont="1" applyBorder="1" applyAlignment="1" applyProtection="1">
      <alignment horizontal="center" vertical="center" wrapText="1"/>
      <protection/>
    </xf>
    <xf numFmtId="0" fontId="75" fillId="2" borderId="12" xfId="16" applyFont="1" applyBorder="1" applyAlignment="1" applyProtection="1">
      <alignment horizontal="center" vertical="center"/>
      <protection/>
    </xf>
    <xf numFmtId="1" fontId="75" fillId="2" borderId="0" xfId="16" applyNumberFormat="1" applyFont="1" applyBorder="1" applyAlignment="1" applyProtection="1">
      <alignment horizontal="center" vertical="center"/>
      <protection locked="0"/>
    </xf>
    <xf numFmtId="0" fontId="74" fillId="6" borderId="12" xfId="20" applyFont="1" applyBorder="1" applyAlignment="1" applyProtection="1">
      <alignment horizontal="center" vertical="center"/>
      <protection/>
    </xf>
    <xf numFmtId="1" fontId="74" fillId="6" borderId="0" xfId="20" applyNumberFormat="1" applyFont="1" applyBorder="1" applyAlignment="1" applyProtection="1">
      <alignment horizontal="center" vertical="center"/>
      <protection locked="0"/>
    </xf>
    <xf numFmtId="1" fontId="74" fillId="6" borderId="12" xfId="20" applyNumberFormat="1" applyFont="1" applyBorder="1" applyAlignment="1" applyProtection="1">
      <alignment horizontal="center" vertical="center" wrapText="1"/>
      <protection/>
    </xf>
    <xf numFmtId="0" fontId="74" fillId="6" borderId="12" xfId="20" applyFont="1" applyBorder="1" applyAlignment="1" applyProtection="1">
      <alignment horizontal="center" vertical="center" wrapText="1"/>
      <protection/>
    </xf>
    <xf numFmtId="165" fontId="13" fillId="45" borderId="12" xfId="56" applyNumberFormat="1" applyFont="1" applyFill="1" applyBorder="1" applyAlignment="1" applyProtection="1">
      <alignment horizontal="center" vertical="center" wrapText="1" shrinkToFit="1"/>
      <protection/>
    </xf>
    <xf numFmtId="0" fontId="13" fillId="45" borderId="12" xfId="56" applyNumberFormat="1" applyFont="1" applyFill="1" applyBorder="1" applyAlignment="1" applyProtection="1">
      <alignment horizontal="center" vertical="center" shrinkToFit="1"/>
      <protection/>
    </xf>
    <xf numFmtId="0" fontId="13" fillId="47" borderId="0" xfId="0" applyFont="1" applyFill="1" applyBorder="1" applyAlignment="1" applyProtection="1">
      <alignment horizontal="center" vertical="center" wrapText="1" shrinkToFit="1"/>
      <protection/>
    </xf>
    <xf numFmtId="0" fontId="13" fillId="47" borderId="12" xfId="0" applyFont="1" applyFill="1" applyBorder="1" applyAlignment="1" applyProtection="1">
      <alignment horizontal="center" vertical="center" wrapText="1" shrinkToFit="1"/>
      <protection/>
    </xf>
    <xf numFmtId="0" fontId="13" fillId="45" borderId="12" xfId="0" applyFont="1" applyFill="1" applyBorder="1" applyAlignment="1" applyProtection="1">
      <alignment horizontal="center" vertical="center" wrapText="1" shrinkToFit="1"/>
      <protection/>
    </xf>
    <xf numFmtId="0" fontId="13" fillId="45" borderId="12" xfId="0" applyFont="1" applyFill="1" applyBorder="1" applyAlignment="1" applyProtection="1">
      <alignment horizontal="center" vertical="center" shrinkToFit="1"/>
      <protection/>
    </xf>
    <xf numFmtId="0" fontId="20" fillId="0" borderId="12" xfId="0" applyFont="1" applyFill="1" applyBorder="1" applyAlignment="1" applyProtection="1">
      <alignment horizontal="center" vertical="center" shrinkToFit="1"/>
      <protection/>
    </xf>
    <xf numFmtId="0" fontId="13" fillId="45" borderId="12" xfId="56" applyNumberFormat="1" applyFont="1" applyFill="1" applyBorder="1" applyAlignment="1" applyProtection="1">
      <alignment horizontal="center" vertical="center" wrapText="1" shrinkToFit="1"/>
      <protection/>
    </xf>
    <xf numFmtId="166" fontId="33" fillId="0" borderId="14" xfId="54" applyNumberFormat="1" applyFont="1" applyFill="1" applyBorder="1" applyAlignment="1" applyProtection="1">
      <alignment horizontal="center"/>
      <protection/>
    </xf>
    <xf numFmtId="166" fontId="33" fillId="0" borderId="14" xfId="57" applyNumberFormat="1" applyFont="1" applyFill="1" applyBorder="1" applyAlignment="1" applyProtection="1">
      <alignment horizontal="center"/>
      <protection/>
    </xf>
    <xf numFmtId="166" fontId="33" fillId="0" borderId="14" xfId="53" applyNumberFormat="1" applyFont="1" applyFill="1" applyBorder="1" applyAlignment="1" applyProtection="1">
      <alignment horizontal="center"/>
      <protection/>
    </xf>
  </cellXfs>
  <cellStyles count="77">
    <cellStyle name="Normal" xfId="0"/>
    <cellStyle name="0,0&#13;&#10;NA&#13;&#10;" xfId="15"/>
    <cellStyle name="20% — akcent 1" xfId="16"/>
    <cellStyle name="20% — akcent 2" xfId="17"/>
    <cellStyle name="20% — akcent 3" xfId="18"/>
    <cellStyle name="20% — akcent 4" xfId="19"/>
    <cellStyle name="20% — akcent 5" xfId="20"/>
    <cellStyle name="20% — akcent 6" xfId="21"/>
    <cellStyle name="40% — akcent 1" xfId="22"/>
    <cellStyle name="40% — akcent 2" xfId="23"/>
    <cellStyle name="40% — akcent 3" xfId="24"/>
    <cellStyle name="40% — akcent 4" xfId="25"/>
    <cellStyle name="40% — akcent 5" xfId="26"/>
    <cellStyle name="40% — akcent 6" xfId="27"/>
    <cellStyle name="60% — akcent 1" xfId="28"/>
    <cellStyle name="60% — akcent 2" xfId="29"/>
    <cellStyle name="60% — akcent 3" xfId="30"/>
    <cellStyle name="60% — akcent 4" xfId="31"/>
    <cellStyle name="60% — akcent 5" xfId="32"/>
    <cellStyle name="60% — akcent 6" xfId="33"/>
    <cellStyle name="Accent" xfId="34"/>
    <cellStyle name="Accent 1" xfId="35"/>
    <cellStyle name="Accent 2" xfId="36"/>
    <cellStyle name="Accent 3" xfId="37"/>
    <cellStyle name="Akcent 1" xfId="38"/>
    <cellStyle name="Akcent 2" xfId="39"/>
    <cellStyle name="Akcent 3" xfId="40"/>
    <cellStyle name="Akcent 4" xfId="41"/>
    <cellStyle name="Akcent 5" xfId="42"/>
    <cellStyle name="Akcent 6" xfId="43"/>
    <cellStyle name="Bad" xfId="44"/>
    <cellStyle name="Bez tytułu1" xfId="45"/>
    <cellStyle name="Dane wejściowe" xfId="46"/>
    <cellStyle name="Dane wyjściowe" xfId="47"/>
    <cellStyle name="Dobry" xfId="48"/>
    <cellStyle name="Comma" xfId="49"/>
    <cellStyle name="Comma [0]" xfId="50"/>
    <cellStyle name="Dziesiętny 2" xfId="51"/>
    <cellStyle name="Error" xfId="52"/>
    <cellStyle name="Excel Built-in 20% - Accent1" xfId="53"/>
    <cellStyle name="Excel Built-in 20% - Accent4" xfId="54"/>
    <cellStyle name="Excel_BuiltIn_Dane wyjściowe" xfId="55"/>
    <cellStyle name="Excel_BuiltIn_Dane wyjściowe 1" xfId="56"/>
    <cellStyle name="Excel_BuiltIn_Dobry 1" xfId="57"/>
    <cellStyle name="Excel_BuiltIn_Neutralny 1" xfId="58"/>
    <cellStyle name="Footnote" xfId="59"/>
    <cellStyle name="Good" xfId="60"/>
    <cellStyle name="Heading" xfId="61"/>
    <cellStyle name="Heading 1" xfId="62"/>
    <cellStyle name="Heading 2" xfId="63"/>
    <cellStyle name="Hyperlink" xfId="64"/>
    <cellStyle name="Komórka połączona" xfId="65"/>
    <cellStyle name="Komórka zaznaczona" xfId="66"/>
    <cellStyle name="Nagłówek 1" xfId="67"/>
    <cellStyle name="Nagłówek 2" xfId="68"/>
    <cellStyle name="Nagłówek 3" xfId="69"/>
    <cellStyle name="Nagłówek 4" xfId="70"/>
    <cellStyle name="Neutral" xfId="71"/>
    <cellStyle name="Neutralny" xfId="72"/>
    <cellStyle name="Normalny_Załącznik nr 1 Formularz_v1" xfId="73"/>
    <cellStyle name="Note" xfId="74"/>
    <cellStyle name="Obliczenia" xfId="75"/>
    <cellStyle name="Followed Hyperlink" xfId="76"/>
    <cellStyle name="Percent" xfId="77"/>
    <cellStyle name="Procentowy 2" xfId="78"/>
    <cellStyle name="Status" xfId="79"/>
    <cellStyle name="Suma" xfId="80"/>
    <cellStyle name="Tekst objaśnienia" xfId="81"/>
    <cellStyle name="Tekst ostrzeżenia" xfId="82"/>
    <cellStyle name="Text" xfId="83"/>
    <cellStyle name="Tytuł" xfId="84"/>
    <cellStyle name="Uwaga" xfId="85"/>
    <cellStyle name="Currency" xfId="86"/>
    <cellStyle name="Currency [0]" xfId="87"/>
    <cellStyle name="Walutowy 2" xfId="88"/>
    <cellStyle name="Warning" xfId="89"/>
    <cellStyle name="Zły" xfId="90"/>
  </cellStyles>
  <dxfs count="3">
    <dxf>
      <fill>
        <patternFill patternType="solid">
          <fgColor indexed="35"/>
          <bgColor indexed="15"/>
        </patternFill>
      </fill>
    </dxf>
    <dxf>
      <font>
        <b val="0"/>
        <i val="0"/>
        <sz val="11"/>
        <color indexed="10"/>
      </font>
    </dxf>
    <dxf>
      <fill>
        <patternFill patternType="solid">
          <fgColor indexed="35"/>
          <bgColor indexed="1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8000"/>
      <rgbColor rgb="00000080"/>
      <rgbColor rgb="00996600"/>
      <rgbColor rgb="00800080"/>
      <rgbColor rgb="00008080"/>
      <rgbColor rgb="00C0C0C0"/>
      <rgbColor rgb="00808080"/>
      <rgbColor rgb="009999FF"/>
      <rgbColor rgb="00993366"/>
      <rgbColor rgb="00FFFFCC"/>
      <rgbColor rgb="00DEEBF7"/>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99FFCC"/>
      <rgbColor rgb="00CCFFCC"/>
      <rgbColor rgb="00FFFF99"/>
      <rgbColor rgb="00FFF2CC"/>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66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704"/>
  <sheetViews>
    <sheetView showZeros="0" tabSelected="1" view="pageBreakPreview" zoomScale="91" zoomScaleNormal="91" zoomScaleSheetLayoutView="91" zoomScalePageLayoutView="0" workbookViewId="0" topLeftCell="A1">
      <pane xSplit="1" ySplit="1" topLeftCell="B671" activePane="bottomRight" state="frozen"/>
      <selection pane="topLeft" activeCell="A1" sqref="A1"/>
      <selection pane="topRight" activeCell="B1" sqref="B1"/>
      <selection pane="bottomLeft" activeCell="A2" sqref="A2"/>
      <selection pane="bottomRight" activeCell="Q694" sqref="Q694"/>
    </sheetView>
  </sheetViews>
  <sheetFormatPr defaultColWidth="11.57421875" defaultRowHeight="12.75" customHeight="1"/>
  <cols>
    <col min="1" max="1" width="5.421875" style="1" customWidth="1"/>
    <col min="2" max="2" width="18.57421875" style="1" customWidth="1"/>
    <col min="3" max="3" width="43.28125" style="1" customWidth="1"/>
    <col min="4" max="4" width="53.57421875" style="2" customWidth="1"/>
    <col min="5" max="6" width="5.421875" style="3" customWidth="1"/>
    <col min="7" max="7" width="9.7109375" style="3" customWidth="1"/>
    <col min="8" max="8" width="49.7109375" style="2" customWidth="1"/>
    <col min="9" max="9" width="12.421875" style="3" customWidth="1"/>
    <col min="10" max="10" width="14.7109375" style="4" customWidth="1"/>
    <col min="11" max="11" width="13.00390625" style="4" customWidth="1"/>
    <col min="12" max="12" width="12.7109375" style="5" customWidth="1"/>
    <col min="13" max="13" width="8.421875" style="5" customWidth="1"/>
    <col min="14" max="14" width="12.00390625" style="5" customWidth="1"/>
    <col min="15" max="15" width="10.140625" style="6" customWidth="1"/>
    <col min="16" max="16" width="8.28125" style="7" customWidth="1"/>
    <col min="17" max="17" width="22.00390625" style="8" customWidth="1"/>
    <col min="18" max="18" width="16.57421875" style="9" customWidth="1"/>
    <col min="19" max="19" width="17.140625" style="10" customWidth="1"/>
    <col min="20" max="20" width="52.28125" style="11" customWidth="1"/>
    <col min="21" max="21" width="5.421875" style="12" customWidth="1"/>
    <col min="22" max="22" width="10.140625" style="6" customWidth="1"/>
    <col min="23" max="23" width="19.8515625" style="13" customWidth="1"/>
    <col min="24" max="24" width="10.140625" style="6" customWidth="1"/>
    <col min="25" max="25" width="8.28125" style="7" customWidth="1"/>
    <col min="26" max="255" width="5.421875" style="12" customWidth="1"/>
  </cols>
  <sheetData>
    <row r="1" spans="1:23" s="15" customFormat="1" ht="12.75" customHeight="1">
      <c r="A1" s="14">
        <v>1</v>
      </c>
      <c r="B1" s="14">
        <v>2</v>
      </c>
      <c r="C1" s="14">
        <v>3</v>
      </c>
      <c r="D1" s="14">
        <v>4</v>
      </c>
      <c r="E1" s="14">
        <v>5</v>
      </c>
      <c r="F1" s="14">
        <v>6</v>
      </c>
      <c r="G1" s="14">
        <v>7</v>
      </c>
      <c r="H1" s="14">
        <v>8</v>
      </c>
      <c r="I1" s="14">
        <v>9</v>
      </c>
      <c r="J1" s="14">
        <v>10</v>
      </c>
      <c r="K1" s="14">
        <v>11</v>
      </c>
      <c r="L1" s="14">
        <v>12</v>
      </c>
      <c r="M1" s="14">
        <v>13</v>
      </c>
      <c r="N1" s="14">
        <v>14</v>
      </c>
      <c r="O1" s="14">
        <v>15</v>
      </c>
      <c r="P1" s="14">
        <v>16</v>
      </c>
      <c r="Q1" s="14">
        <v>17</v>
      </c>
      <c r="R1" s="14">
        <v>18</v>
      </c>
      <c r="S1" s="14">
        <v>19</v>
      </c>
      <c r="T1" s="14">
        <v>20</v>
      </c>
      <c r="U1" s="14"/>
      <c r="W1" s="16"/>
    </row>
    <row r="2" spans="1:88" ht="12.75" customHeight="1">
      <c r="A2" s="14"/>
      <c r="B2" s="14"/>
      <c r="C2" s="14"/>
      <c r="D2" s="14"/>
      <c r="E2" s="243" t="s">
        <v>1942</v>
      </c>
      <c r="F2" s="243"/>
      <c r="G2" s="243"/>
      <c r="H2" s="243"/>
      <c r="I2" s="14"/>
      <c r="J2" s="17"/>
      <c r="K2" s="17"/>
      <c r="L2" s="17"/>
      <c r="M2" s="17"/>
      <c r="N2" s="17" t="s">
        <v>1943</v>
      </c>
      <c r="O2" s="241" t="s">
        <v>1944</v>
      </c>
      <c r="P2" s="241" t="s">
        <v>1945</v>
      </c>
      <c r="Q2" s="244" t="s">
        <v>1946</v>
      </c>
      <c r="R2" s="244"/>
      <c r="S2" s="244"/>
      <c r="T2" s="239" t="s">
        <v>1947</v>
      </c>
      <c r="U2" s="18"/>
      <c r="V2" s="240"/>
      <c r="W2" s="19"/>
      <c r="X2" s="240"/>
      <c r="Y2" s="240"/>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row>
    <row r="3" spans="1:88" ht="12.75" customHeight="1">
      <c r="A3" s="243" t="s">
        <v>1948</v>
      </c>
      <c r="B3" s="243" t="s">
        <v>1949</v>
      </c>
      <c r="C3" s="243" t="s">
        <v>1950</v>
      </c>
      <c r="D3" s="242" t="s">
        <v>1951</v>
      </c>
      <c r="E3" s="242" t="s">
        <v>1952</v>
      </c>
      <c r="F3" s="242"/>
      <c r="G3" s="242" t="s">
        <v>1953</v>
      </c>
      <c r="H3" s="242" t="s">
        <v>1954</v>
      </c>
      <c r="I3" s="242" t="s">
        <v>1955</v>
      </c>
      <c r="J3" s="245" t="s">
        <v>1956</v>
      </c>
      <c r="K3" s="245" t="s">
        <v>1957</v>
      </c>
      <c r="L3" s="238" t="s">
        <v>2869</v>
      </c>
      <c r="M3" s="238" t="s">
        <v>1947</v>
      </c>
      <c r="N3" s="238" t="s">
        <v>1958</v>
      </c>
      <c r="O3" s="241"/>
      <c r="P3" s="241"/>
      <c r="Q3" s="20" t="s">
        <v>1959</v>
      </c>
      <c r="R3" s="20" t="s">
        <v>1960</v>
      </c>
      <c r="S3" s="21" t="s">
        <v>1961</v>
      </c>
      <c r="T3" s="239"/>
      <c r="U3" s="18"/>
      <c r="V3" s="240"/>
      <c r="W3" s="22"/>
      <c r="X3" s="240"/>
      <c r="Y3" s="240"/>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row>
    <row r="4" spans="1:88" ht="77.25" customHeight="1">
      <c r="A4" s="243"/>
      <c r="B4" s="243"/>
      <c r="C4" s="243"/>
      <c r="D4" s="242"/>
      <c r="E4" s="242"/>
      <c r="F4" s="242"/>
      <c r="G4" s="242"/>
      <c r="H4" s="242"/>
      <c r="I4" s="242"/>
      <c r="J4" s="245"/>
      <c r="K4" s="245"/>
      <c r="L4" s="238"/>
      <c r="M4" s="238"/>
      <c r="N4" s="238"/>
      <c r="O4" s="241"/>
      <c r="P4" s="241"/>
      <c r="Q4" s="20">
        <v>1</v>
      </c>
      <c r="R4" s="23">
        <v>2</v>
      </c>
      <c r="S4" s="21">
        <v>3</v>
      </c>
      <c r="T4" s="239"/>
      <c r="U4" s="18"/>
      <c r="V4" s="240"/>
      <c r="W4" s="22"/>
      <c r="X4" s="240"/>
      <c r="Y4" s="240"/>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row>
    <row r="5" spans="1:88" ht="22.5" customHeight="1">
      <c r="A5" s="24" t="s">
        <v>1962</v>
      </c>
      <c r="B5" s="25" t="s">
        <v>1963</v>
      </c>
      <c r="C5" s="26" t="s">
        <v>1964</v>
      </c>
      <c r="D5" s="27" t="s">
        <v>1965</v>
      </c>
      <c r="E5" s="24" t="s">
        <v>1966</v>
      </c>
      <c r="F5" s="28" t="s">
        <v>1967</v>
      </c>
      <c r="G5" s="24" t="s">
        <v>1968</v>
      </c>
      <c r="H5" s="29" t="s">
        <v>1969</v>
      </c>
      <c r="I5" s="30" t="s">
        <v>1970</v>
      </c>
      <c r="J5" s="31" t="s">
        <v>1971</v>
      </c>
      <c r="K5" s="31" t="s">
        <v>1972</v>
      </c>
      <c r="L5" s="32"/>
      <c r="M5" s="32"/>
      <c r="N5" s="32" t="s">
        <v>1973</v>
      </c>
      <c r="O5" s="213">
        <v>142</v>
      </c>
      <c r="P5" s="214">
        <v>1</v>
      </c>
      <c r="Q5" s="33">
        <f>IF($P5=$Q$4,ROUND($L5,2)*$O5,0)</f>
        <v>0</v>
      </c>
      <c r="R5" s="33">
        <f>IF($P5=$R$4,ROUND($L5,2)*$O5,0)</f>
        <v>0</v>
      </c>
      <c r="S5" s="33">
        <f>IF($P5=$S$4,ROUND($L5,2)*$O5,0)</f>
        <v>0</v>
      </c>
      <c r="T5" s="215" t="str">
        <f>IF((L5&gt;0)*AND(L6&gt;0),"BŁĄD - Wprowadzono dwie wartości",IF((L5=0)*AND(L6=0),"Wprowadź kwotę dla oferowanego materiału",IF((L6&lt;&gt;0)*AND(K6=0),"Uzupełnij pola SYMBOL/PRODUCENT dla zamiennika",IF((L6=0)*AND(K6&lt;&gt;0),"cena dla niewłaściwego PRODUCENTA",IF((K6&lt;&gt;0)*AND(L6&lt;&gt;0)*AND(J6=0),"Uzupełnij pole PRODUCENT dla zamiennika","OK")))))</f>
        <v>Wprowadź kwotę dla oferowanego materiału</v>
      </c>
      <c r="U5" s="18"/>
      <c r="V5" s="211"/>
      <c r="W5" s="220"/>
      <c r="X5" s="212"/>
      <c r="Y5" s="211"/>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row>
    <row r="6" spans="1:88" ht="22.5" customHeight="1">
      <c r="A6" s="34" t="s">
        <v>1966</v>
      </c>
      <c r="B6" s="35" t="s">
        <v>1974</v>
      </c>
      <c r="C6" s="26" t="s">
        <v>1975</v>
      </c>
      <c r="D6" s="27" t="s">
        <v>1965</v>
      </c>
      <c r="E6" s="24" t="s">
        <v>1966</v>
      </c>
      <c r="F6" s="28" t="s">
        <v>1967</v>
      </c>
      <c r="G6" s="24" t="s">
        <v>1968</v>
      </c>
      <c r="H6" s="29" t="s">
        <v>1969</v>
      </c>
      <c r="I6" s="30" t="s">
        <v>1970</v>
      </c>
      <c r="J6" s="31"/>
      <c r="K6" s="36"/>
      <c r="L6" s="32"/>
      <c r="M6" s="32"/>
      <c r="N6" s="32" t="s">
        <v>1976</v>
      </c>
      <c r="O6" s="213"/>
      <c r="P6" s="213"/>
      <c r="Q6" s="33">
        <f>IF($P5=$Q$4,ROUND($L6,2)*O5,0)</f>
        <v>0</v>
      </c>
      <c r="R6" s="33">
        <f>IF($P5=$R$4,ROUND($L6,2)*O5,0)</f>
        <v>0</v>
      </c>
      <c r="S6" s="33">
        <f>IF(P5=$S$4,ROUND($L6,2)*O5,0)</f>
        <v>0</v>
      </c>
      <c r="T6" s="215"/>
      <c r="U6" s="18"/>
      <c r="V6" s="211"/>
      <c r="W6" s="220"/>
      <c r="X6" s="212"/>
      <c r="Y6" s="212"/>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row>
    <row r="7" spans="1:88" ht="15.75" customHeight="1">
      <c r="A7" s="24" t="s">
        <v>1977</v>
      </c>
      <c r="B7" s="25" t="s">
        <v>1978</v>
      </c>
      <c r="C7" s="26" t="s">
        <v>1979</v>
      </c>
      <c r="D7" s="27" t="s">
        <v>1980</v>
      </c>
      <c r="E7" s="24" t="s">
        <v>1966</v>
      </c>
      <c r="F7" s="28" t="s">
        <v>1981</v>
      </c>
      <c r="G7" s="24" t="s">
        <v>1968</v>
      </c>
      <c r="H7" s="29" t="s">
        <v>1982</v>
      </c>
      <c r="I7" s="30" t="s">
        <v>1983</v>
      </c>
      <c r="J7" s="31" t="s">
        <v>1971</v>
      </c>
      <c r="K7" s="31" t="s">
        <v>1984</v>
      </c>
      <c r="L7" s="32"/>
      <c r="M7" s="32"/>
      <c r="N7" s="32" t="s">
        <v>1973</v>
      </c>
      <c r="O7" s="213">
        <v>1</v>
      </c>
      <c r="P7" s="214">
        <v>3</v>
      </c>
      <c r="Q7" s="33">
        <f>IF($P7=$Q$4,ROUND($L7,2)*$O7,0)</f>
        <v>0</v>
      </c>
      <c r="R7" s="33">
        <f>IF($P7=$R$4,ROUND($L7,2)*$O7,0)</f>
        <v>0</v>
      </c>
      <c r="S7" s="33">
        <f>IF($P7=$S$4,ROUND($L7,2)*$O7,0)</f>
        <v>0</v>
      </c>
      <c r="T7" s="215" t="str">
        <f>IF((L7&gt;0)*AND(L8&gt;0),"BŁĄD - Wprowadzono dwie wartości",IF((L7=0)*AND(L8=0),"Wprowadź kwotę dla oferowanego materiału",IF((L8&lt;&gt;0)*AND(K8=0),"Uzupełnij pola SYMBOL/PRODUCENT dla zamiennika",IF((L8=0)*AND(K8&lt;&gt;0),"cena dla niewłaściwego PRODUCENTA",IF((K8&lt;&gt;0)*AND(L8&lt;&gt;0)*AND(J8=0),"Uzupełnij pole PRODUCENT dla zamiennika","OK")))))</f>
        <v>Wprowadź kwotę dla oferowanego materiału</v>
      </c>
      <c r="U7" s="18"/>
      <c r="V7" s="211"/>
      <c r="W7" s="220"/>
      <c r="X7" s="212"/>
      <c r="Y7" s="211"/>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row>
    <row r="8" spans="1:88" ht="15.75" customHeight="1">
      <c r="A8" s="24" t="s">
        <v>1985</v>
      </c>
      <c r="B8" s="25" t="s">
        <v>1986</v>
      </c>
      <c r="C8" s="26" t="s">
        <v>1987</v>
      </c>
      <c r="D8" s="27" t="s">
        <v>1980</v>
      </c>
      <c r="E8" s="24" t="s">
        <v>1966</v>
      </c>
      <c r="F8" s="28" t="s">
        <v>1981</v>
      </c>
      <c r="G8" s="24" t="s">
        <v>1968</v>
      </c>
      <c r="H8" s="29" t="s">
        <v>1982</v>
      </c>
      <c r="I8" s="30" t="s">
        <v>1983</v>
      </c>
      <c r="J8" s="31"/>
      <c r="K8" s="36"/>
      <c r="L8" s="32"/>
      <c r="M8" s="32"/>
      <c r="N8" s="32" t="s">
        <v>1976</v>
      </c>
      <c r="O8" s="213"/>
      <c r="P8" s="213"/>
      <c r="Q8" s="33">
        <f>IF($P7=$Q$4,ROUND($L8,2)*O7,0)</f>
        <v>0</v>
      </c>
      <c r="R8" s="33">
        <f>IF($P7=$R$4,ROUND($L8,2)*O7,0)</f>
        <v>0</v>
      </c>
      <c r="S8" s="33">
        <f>IF(P7=$S$4,ROUND($L8,2)*O7,0)</f>
        <v>0</v>
      </c>
      <c r="T8" s="215"/>
      <c r="U8" s="18"/>
      <c r="V8" s="211"/>
      <c r="W8" s="220"/>
      <c r="X8" s="212"/>
      <c r="Y8" s="212"/>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row>
    <row r="9" spans="1:88" ht="22.5" customHeight="1">
      <c r="A9" s="24" t="s">
        <v>1988</v>
      </c>
      <c r="B9" s="25" t="s">
        <v>1989</v>
      </c>
      <c r="C9" s="26" t="s">
        <v>1990</v>
      </c>
      <c r="D9" s="26" t="s">
        <v>1991</v>
      </c>
      <c r="E9" s="24" t="s">
        <v>1966</v>
      </c>
      <c r="F9" s="28" t="s">
        <v>1981</v>
      </c>
      <c r="G9" s="24" t="s">
        <v>1968</v>
      </c>
      <c r="H9" s="29" t="s">
        <v>1992</v>
      </c>
      <c r="I9" s="30" t="s">
        <v>1993</v>
      </c>
      <c r="J9" s="31" t="s">
        <v>1971</v>
      </c>
      <c r="K9" s="31" t="s">
        <v>1994</v>
      </c>
      <c r="L9" s="32"/>
      <c r="M9" s="32"/>
      <c r="N9" s="32" t="s">
        <v>1973</v>
      </c>
      <c r="O9" s="213">
        <v>9</v>
      </c>
      <c r="P9" s="214">
        <v>2</v>
      </c>
      <c r="Q9" s="33">
        <f>IF($P9=$Q$4,ROUND($L9,2)*$O9,0)</f>
        <v>0</v>
      </c>
      <c r="R9" s="33">
        <f>IF($P9=$R$4,ROUND($L9,2)*$O9,0)</f>
        <v>0</v>
      </c>
      <c r="S9" s="33">
        <f>IF($P9=$S$4,ROUND($L9,2)*$O9,0)</f>
        <v>0</v>
      </c>
      <c r="T9" s="215" t="str">
        <f>IF((L9&gt;0)*AND(L10&gt;0),"BŁĄD - Wprowadzono dwie wartości",IF((L9=0)*AND(L10=0),"Wprowadź kwotę dla oferowanego materiału",IF((L10&lt;&gt;0)*AND(K10=0),"Uzupełnij pola SYMBOL/PRODUCENT dla zamiennika",IF((L10=0)*AND(K10&lt;&gt;0),"cena dla niewłaściwego PRODUCENTA",IF((K10&lt;&gt;0)*AND(L10&lt;&gt;0)*AND(J10=0),"Uzupełnij pole PRODUCENT dla zamiennika","OK")))))</f>
        <v>Wprowadź kwotę dla oferowanego materiału</v>
      </c>
      <c r="U9" s="18"/>
      <c r="V9" s="211"/>
      <c r="W9" s="220"/>
      <c r="X9" s="212"/>
      <c r="Y9" s="211"/>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row>
    <row r="10" spans="1:88" ht="22.5" customHeight="1">
      <c r="A10" s="24" t="s">
        <v>1995</v>
      </c>
      <c r="B10" s="25" t="s">
        <v>1996</v>
      </c>
      <c r="C10" s="26" t="s">
        <v>1997</v>
      </c>
      <c r="D10" s="26" t="s">
        <v>1991</v>
      </c>
      <c r="E10" s="24" t="s">
        <v>1966</v>
      </c>
      <c r="F10" s="28" t="s">
        <v>1981</v>
      </c>
      <c r="G10" s="24" t="s">
        <v>1968</v>
      </c>
      <c r="H10" s="29" t="s">
        <v>1992</v>
      </c>
      <c r="I10" s="30" t="s">
        <v>1993</v>
      </c>
      <c r="J10" s="31"/>
      <c r="K10" s="36"/>
      <c r="L10" s="32"/>
      <c r="M10" s="32"/>
      <c r="N10" s="32" t="s">
        <v>1976</v>
      </c>
      <c r="O10" s="213"/>
      <c r="P10" s="213"/>
      <c r="Q10" s="33">
        <f>IF($P9=$Q$4,ROUND($L10,2)*O9,0)</f>
        <v>0</v>
      </c>
      <c r="R10" s="33">
        <f>IF($P9=$R$4,ROUND($L10,2)*O9,0)</f>
        <v>0</v>
      </c>
      <c r="S10" s="33">
        <f>IF(P9=$S$4,ROUND($L10,2)*O9,0)</f>
        <v>0</v>
      </c>
      <c r="T10" s="215"/>
      <c r="U10" s="18"/>
      <c r="V10" s="211"/>
      <c r="W10" s="220"/>
      <c r="X10" s="212"/>
      <c r="Y10" s="212"/>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row>
    <row r="11" spans="1:88" ht="22.5" customHeight="1">
      <c r="A11" s="34" t="s">
        <v>1998</v>
      </c>
      <c r="B11" s="25" t="s">
        <v>1999</v>
      </c>
      <c r="C11" s="26" t="s">
        <v>2000</v>
      </c>
      <c r="D11" s="27" t="s">
        <v>2001</v>
      </c>
      <c r="E11" s="24" t="s">
        <v>1966</v>
      </c>
      <c r="F11" s="37" t="s">
        <v>1967</v>
      </c>
      <c r="G11" s="24" t="s">
        <v>1968</v>
      </c>
      <c r="H11" s="29" t="s">
        <v>2852</v>
      </c>
      <c r="I11" s="30" t="s">
        <v>2002</v>
      </c>
      <c r="J11" s="31" t="s">
        <v>1971</v>
      </c>
      <c r="K11" s="31" t="s">
        <v>2003</v>
      </c>
      <c r="L11" s="32"/>
      <c r="M11" s="32"/>
      <c r="N11" s="32" t="s">
        <v>1973</v>
      </c>
      <c r="O11" s="213">
        <v>8</v>
      </c>
      <c r="P11" s="214">
        <v>2</v>
      </c>
      <c r="Q11" s="33">
        <f>IF($P11=$Q$4,ROUND($L11,2)*$O11,0)</f>
        <v>0</v>
      </c>
      <c r="R11" s="33">
        <f>IF($P11=$R$4,ROUND($L11,2)*$O11,0)</f>
        <v>0</v>
      </c>
      <c r="S11" s="33">
        <f>IF($P11=$S$4,ROUND($L11,2)*$O11,0)</f>
        <v>0</v>
      </c>
      <c r="T11" s="215" t="str">
        <f>IF((L11&gt;0)*AND(L12&gt;0),"BŁĄD - Wprowadzono dwie wartości",IF((L11=0)*AND(L12=0),"Wprowadź kwotę dla oferowanego materiału",IF((L12&lt;&gt;0)*AND(K12=0),"Uzupełnij pola SYMBOL/PRODUCENT dla zamiennika",IF((L12=0)*AND(K12&lt;&gt;0),"cena dla niewłaściwego PRODUCENTA",IF((K12&lt;&gt;0)*AND(L12&lt;&gt;0)*AND(J12=0),"Uzupełnij pole PRODUCENT dla zamiennika","OK")))))</f>
        <v>Wprowadź kwotę dla oferowanego materiału</v>
      </c>
      <c r="U11" s="18"/>
      <c r="V11" s="211"/>
      <c r="W11" s="220"/>
      <c r="X11" s="212"/>
      <c r="Y11" s="211"/>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row>
    <row r="12" spans="1:88" ht="22.5" customHeight="1">
      <c r="A12" s="24" t="s">
        <v>2004</v>
      </c>
      <c r="B12" s="25" t="s">
        <v>2005</v>
      </c>
      <c r="C12" s="26" t="s">
        <v>2006</v>
      </c>
      <c r="D12" s="27" t="s">
        <v>2001</v>
      </c>
      <c r="E12" s="24" t="s">
        <v>1966</v>
      </c>
      <c r="F12" s="37" t="s">
        <v>1967</v>
      </c>
      <c r="G12" s="24" t="s">
        <v>1968</v>
      </c>
      <c r="H12" s="29" t="s">
        <v>2852</v>
      </c>
      <c r="I12" s="30" t="s">
        <v>2002</v>
      </c>
      <c r="J12" s="31"/>
      <c r="K12" s="36"/>
      <c r="L12" s="32"/>
      <c r="M12" s="32"/>
      <c r="N12" s="32" t="s">
        <v>1976</v>
      </c>
      <c r="O12" s="213"/>
      <c r="P12" s="213"/>
      <c r="Q12" s="33">
        <f>IF($P11=$Q$4,ROUND($L12,2)*O11,0)</f>
        <v>0</v>
      </c>
      <c r="R12" s="33">
        <f>IF($P11=$R$4,ROUND($L12,2)*O11,0)</f>
        <v>0</v>
      </c>
      <c r="S12" s="33">
        <f>IF(P11=$S$4,ROUND($L12,2)*O11,0)</f>
        <v>0</v>
      </c>
      <c r="T12" s="215"/>
      <c r="U12" s="18"/>
      <c r="V12" s="211"/>
      <c r="W12" s="220"/>
      <c r="X12" s="212"/>
      <c r="Y12" s="212"/>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row>
    <row r="13" spans="1:88" ht="15.75" customHeight="1">
      <c r="A13" s="24" t="s">
        <v>2007</v>
      </c>
      <c r="B13" s="25" t="s">
        <v>2008</v>
      </c>
      <c r="C13" s="26" t="s">
        <v>2009</v>
      </c>
      <c r="D13" s="26" t="s">
        <v>2010</v>
      </c>
      <c r="E13" s="24" t="s">
        <v>1966</v>
      </c>
      <c r="F13" s="37" t="s">
        <v>1967</v>
      </c>
      <c r="G13" s="24" t="s">
        <v>1968</v>
      </c>
      <c r="H13" s="29" t="s">
        <v>2011</v>
      </c>
      <c r="I13" s="30" t="s">
        <v>2002</v>
      </c>
      <c r="J13" s="31" t="s">
        <v>1971</v>
      </c>
      <c r="K13" s="31" t="s">
        <v>2012</v>
      </c>
      <c r="L13" s="32"/>
      <c r="M13" s="32"/>
      <c r="N13" s="32" t="s">
        <v>1973</v>
      </c>
      <c r="O13" s="213">
        <v>17</v>
      </c>
      <c r="P13" s="214">
        <v>2</v>
      </c>
      <c r="Q13" s="33">
        <f>IF($P13=$Q$4,ROUND($L13,2)*$O13,0)</f>
        <v>0</v>
      </c>
      <c r="R13" s="33">
        <f>IF($P13=$R$4,ROUND($L13,2)*$O13,0)</f>
        <v>0</v>
      </c>
      <c r="S13" s="33">
        <f>IF($P13=$S$4,ROUND($L13,2)*$O13,0)</f>
        <v>0</v>
      </c>
      <c r="T13" s="215" t="str">
        <f>IF((L13&gt;0)*AND(L14&gt;0),"BŁĄD - Wprowadzono dwie wartości",IF((L13=0)*AND(L14=0),"Wprowadź kwotę dla oferowanego materiału",IF((L14&lt;&gt;0)*AND(K14=0),"Uzupełnij pola SYMBOL/PRODUCENT dla zamiennika",IF((L14=0)*AND(K14&lt;&gt;0),"cena dla niewłaściwego PRODUCENTA",IF((K14&lt;&gt;0)*AND(L14&lt;&gt;0)*AND(J14=0),"Uzupełnij pole PRODUCENT dla zamiennika","OK")))))</f>
        <v>Wprowadź kwotę dla oferowanego materiału</v>
      </c>
      <c r="U13" s="18"/>
      <c r="V13" s="211"/>
      <c r="W13" s="220"/>
      <c r="X13" s="212"/>
      <c r="Y13" s="211"/>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row>
    <row r="14" spans="1:88" ht="15.75" customHeight="1">
      <c r="A14" s="24" t="s">
        <v>2013</v>
      </c>
      <c r="B14" s="25" t="s">
        <v>2014</v>
      </c>
      <c r="C14" s="26" t="s">
        <v>2015</v>
      </c>
      <c r="D14" s="26" t="s">
        <v>2010</v>
      </c>
      <c r="E14" s="24" t="s">
        <v>1966</v>
      </c>
      <c r="F14" s="37" t="s">
        <v>1967</v>
      </c>
      <c r="G14" s="24" t="s">
        <v>1968</v>
      </c>
      <c r="H14" s="29" t="s">
        <v>2011</v>
      </c>
      <c r="I14" s="30" t="s">
        <v>2002</v>
      </c>
      <c r="J14" s="31"/>
      <c r="K14" s="36"/>
      <c r="L14" s="32"/>
      <c r="M14" s="32"/>
      <c r="N14" s="32" t="s">
        <v>1976</v>
      </c>
      <c r="O14" s="213"/>
      <c r="P14" s="213"/>
      <c r="Q14" s="33">
        <f>IF($P13=$Q$4,ROUND($L14,2)*O13,0)</f>
        <v>0</v>
      </c>
      <c r="R14" s="33">
        <f>IF($P13=$R$4,ROUND($L14,2)*O13,0)</f>
        <v>0</v>
      </c>
      <c r="S14" s="33">
        <f>IF(P13=$S$4,ROUND($L14,2)*O13,0)</f>
        <v>0</v>
      </c>
      <c r="T14" s="215"/>
      <c r="U14" s="18"/>
      <c r="V14" s="211"/>
      <c r="W14" s="220"/>
      <c r="X14" s="212"/>
      <c r="Y14" s="212"/>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row>
    <row r="15" spans="1:88" ht="22.5" customHeight="1">
      <c r="A15" s="24" t="s">
        <v>2016</v>
      </c>
      <c r="B15" s="25" t="s">
        <v>2017</v>
      </c>
      <c r="C15" s="26" t="s">
        <v>2018</v>
      </c>
      <c r="D15" s="27" t="s">
        <v>2019</v>
      </c>
      <c r="E15" s="24" t="s">
        <v>1966</v>
      </c>
      <c r="F15" s="37" t="s">
        <v>1967</v>
      </c>
      <c r="G15" s="24" t="s">
        <v>1968</v>
      </c>
      <c r="H15" s="29" t="s">
        <v>2020</v>
      </c>
      <c r="I15" s="30" t="s">
        <v>2002</v>
      </c>
      <c r="J15" s="31" t="s">
        <v>1971</v>
      </c>
      <c r="K15" s="31" t="s">
        <v>2021</v>
      </c>
      <c r="L15" s="32"/>
      <c r="M15" s="32"/>
      <c r="N15" s="32" t="s">
        <v>1973</v>
      </c>
      <c r="O15" s="213">
        <v>6</v>
      </c>
      <c r="P15" s="214">
        <v>2</v>
      </c>
      <c r="Q15" s="33">
        <f>IF($P15=$Q$4,ROUND($L15,2)*$O15,0)</f>
        <v>0</v>
      </c>
      <c r="R15" s="33">
        <f>IF($P15=$R$4,ROUND($L15,2)*$O15,0)</f>
        <v>0</v>
      </c>
      <c r="S15" s="33">
        <f>IF($P15=$S$4,ROUND($L15,2)*$O15,0)</f>
        <v>0</v>
      </c>
      <c r="T15" s="215" t="str">
        <f>IF((L15&gt;0)*AND(L16&gt;0),"BŁĄD - Wprowadzono dwie wartości",IF((L15=0)*AND(L16=0),"Wprowadź kwotę dla oferowanego materiału",IF((L16&lt;&gt;0)*AND(K16=0),"Uzupełnij pola SYMBOL/PRODUCENT dla zamiennika",IF((L16=0)*AND(K16&lt;&gt;0),"cena dla niewłaściwego PRODUCENTA",IF((K16&lt;&gt;0)*AND(L16&lt;&gt;0)*AND(J16=0),"Uzupełnij pole PRODUCENT dla zamiennika","OK")))))</f>
        <v>Wprowadź kwotę dla oferowanego materiału</v>
      </c>
      <c r="U15" s="18"/>
      <c r="V15" s="211"/>
      <c r="W15" s="220"/>
      <c r="X15" s="212"/>
      <c r="Y15" s="211"/>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row>
    <row r="16" spans="1:88" ht="22.5" customHeight="1">
      <c r="A16" s="34" t="s">
        <v>2022</v>
      </c>
      <c r="B16" s="35" t="s">
        <v>2023</v>
      </c>
      <c r="C16" s="26" t="s">
        <v>2024</v>
      </c>
      <c r="D16" s="27" t="s">
        <v>2019</v>
      </c>
      <c r="E16" s="24" t="s">
        <v>1966</v>
      </c>
      <c r="F16" s="37" t="s">
        <v>1967</v>
      </c>
      <c r="G16" s="24" t="s">
        <v>1968</v>
      </c>
      <c r="H16" s="29" t="s">
        <v>2020</v>
      </c>
      <c r="I16" s="30" t="s">
        <v>2002</v>
      </c>
      <c r="J16" s="31"/>
      <c r="K16" s="36"/>
      <c r="L16" s="32"/>
      <c r="M16" s="32"/>
      <c r="N16" s="32" t="s">
        <v>1976</v>
      </c>
      <c r="O16" s="213"/>
      <c r="P16" s="213"/>
      <c r="Q16" s="33">
        <f>IF($P15=$Q$4,ROUND($L16,2)*O15,0)</f>
        <v>0</v>
      </c>
      <c r="R16" s="33">
        <f>IF($P15=$R$4,ROUND($L16,2)*O15,0)</f>
        <v>0</v>
      </c>
      <c r="S16" s="33">
        <f>IF(P15=$S$4,ROUND($L16,2)*O15,0)</f>
        <v>0</v>
      </c>
      <c r="T16" s="215"/>
      <c r="U16" s="18"/>
      <c r="V16" s="211"/>
      <c r="W16" s="220"/>
      <c r="X16" s="212"/>
      <c r="Y16" s="212"/>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row>
    <row r="17" spans="1:88" ht="45" customHeight="1">
      <c r="A17" s="24" t="s">
        <v>2025</v>
      </c>
      <c r="B17" s="25" t="s">
        <v>2026</v>
      </c>
      <c r="C17" s="26" t="s">
        <v>2027</v>
      </c>
      <c r="D17" s="27" t="s">
        <v>2028</v>
      </c>
      <c r="E17" s="24" t="s">
        <v>1966</v>
      </c>
      <c r="F17" s="37" t="s">
        <v>1967</v>
      </c>
      <c r="G17" s="24" t="s">
        <v>1968</v>
      </c>
      <c r="H17" s="29" t="s">
        <v>2029</v>
      </c>
      <c r="I17" s="30" t="s">
        <v>2002</v>
      </c>
      <c r="J17" s="31" t="s">
        <v>1971</v>
      </c>
      <c r="K17" s="31" t="s">
        <v>2030</v>
      </c>
      <c r="L17" s="32"/>
      <c r="M17" s="32"/>
      <c r="N17" s="32" t="s">
        <v>1973</v>
      </c>
      <c r="O17" s="213">
        <v>3</v>
      </c>
      <c r="P17" s="214">
        <v>3</v>
      </c>
      <c r="Q17" s="33">
        <f>IF($P17=$Q$4,ROUND($L17,2)*$O17,0)</f>
        <v>0</v>
      </c>
      <c r="R17" s="33">
        <f>IF($P17=$R$4,ROUND($L17,2)*$O17,0)</f>
        <v>0</v>
      </c>
      <c r="S17" s="33">
        <f>IF($P17=$S$4,ROUND($L17,2)*$O17,0)</f>
        <v>0</v>
      </c>
      <c r="T17" s="215" t="str">
        <f>IF((L17&gt;0)*AND(L18&gt;0),"BŁĄD - Wprowadzono dwie wartości",IF((L17=0)*AND(L18=0),"Wprowadź kwotę dla oferowanego materiału",IF((L18&lt;&gt;0)*AND(K18=0),"Uzupełnij pola SYMBOL/PRODUCENT dla zamiennika",IF((L18=0)*AND(K18&lt;&gt;0),"cena dla niewłaściwego PRODUCENTA",IF((K18&lt;&gt;0)*AND(L18&lt;&gt;0)*AND(J18=0),"Uzupełnij pole PRODUCENT dla zamiennika","OK")))))</f>
        <v>Wprowadź kwotę dla oferowanego materiału</v>
      </c>
      <c r="U17" s="18"/>
      <c r="V17" s="211"/>
      <c r="W17" s="220"/>
      <c r="X17" s="212"/>
      <c r="Y17" s="211"/>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row>
    <row r="18" spans="1:88" ht="45" customHeight="1">
      <c r="A18" s="24" t="s">
        <v>2031</v>
      </c>
      <c r="B18" s="25" t="s">
        <v>2032</v>
      </c>
      <c r="C18" s="26" t="s">
        <v>2033</v>
      </c>
      <c r="D18" s="27" t="s">
        <v>2028</v>
      </c>
      <c r="E18" s="24" t="s">
        <v>1966</v>
      </c>
      <c r="F18" s="37" t="s">
        <v>1967</v>
      </c>
      <c r="G18" s="24" t="s">
        <v>1968</v>
      </c>
      <c r="H18" s="29" t="s">
        <v>2029</v>
      </c>
      <c r="I18" s="30" t="s">
        <v>2002</v>
      </c>
      <c r="J18" s="31"/>
      <c r="K18" s="36"/>
      <c r="L18" s="32"/>
      <c r="M18" s="32"/>
      <c r="N18" s="32" t="s">
        <v>1976</v>
      </c>
      <c r="O18" s="213"/>
      <c r="P18" s="213"/>
      <c r="Q18" s="33">
        <f>IF($P17=$Q$4,ROUND($L18,2)*O17,0)</f>
        <v>0</v>
      </c>
      <c r="R18" s="33">
        <f>IF($P17=$R$4,ROUND($L18,2)*O17,0)</f>
        <v>0</v>
      </c>
      <c r="S18" s="33">
        <f>IF(P17=$S$4,ROUND($L18,2)*O17,0)</f>
        <v>0</v>
      </c>
      <c r="T18" s="215"/>
      <c r="U18" s="18"/>
      <c r="V18" s="211"/>
      <c r="W18" s="220"/>
      <c r="X18" s="212"/>
      <c r="Y18" s="212"/>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row>
    <row r="19" spans="1:88" ht="30" customHeight="1">
      <c r="A19" s="24" t="s">
        <v>2034</v>
      </c>
      <c r="B19" s="25" t="s">
        <v>2035</v>
      </c>
      <c r="C19" s="26" t="s">
        <v>2036</v>
      </c>
      <c r="D19" s="27" t="s">
        <v>2037</v>
      </c>
      <c r="E19" s="24" t="s">
        <v>1966</v>
      </c>
      <c r="F19" s="37" t="s">
        <v>1981</v>
      </c>
      <c r="G19" s="24" t="s">
        <v>1968</v>
      </c>
      <c r="H19" s="29" t="s">
        <v>2038</v>
      </c>
      <c r="I19" s="30" t="s">
        <v>2039</v>
      </c>
      <c r="J19" s="31" t="s">
        <v>1971</v>
      </c>
      <c r="K19" s="31" t="s">
        <v>2040</v>
      </c>
      <c r="L19" s="32"/>
      <c r="M19" s="32"/>
      <c r="N19" s="32" t="s">
        <v>1973</v>
      </c>
      <c r="O19" s="213">
        <v>1</v>
      </c>
      <c r="P19" s="214">
        <v>3</v>
      </c>
      <c r="Q19" s="33">
        <f>IF($P19=$Q$4,ROUND($L19,2)*$O19,0)</f>
        <v>0</v>
      </c>
      <c r="R19" s="33">
        <f>IF($P19=$R$4,ROUND($L19,2)*$O19,0)</f>
        <v>0</v>
      </c>
      <c r="S19" s="33">
        <f>IF($P19=$S$4,ROUND($L19,2)*$O19,0)</f>
        <v>0</v>
      </c>
      <c r="T19" s="215" t="str">
        <f>IF((L19&gt;0)*AND(L20&gt;0),"BŁĄD - Wprowadzono dwie wartości",IF((L19=0)*AND(L20=0),"Wprowadź kwotę dla oferowanego materiału",IF((L20&lt;&gt;0)*AND(K20=0),"Uzupełnij pola SYMBOL/PRODUCENT dla zamiennika",IF((L20=0)*AND(K20&lt;&gt;0),"cena dla niewłaściwego PRODUCENTA",IF((K20&lt;&gt;0)*AND(L20&lt;&gt;0)*AND(J20=0),"Uzupełnij pole PRODUCENT dla zamiennika","OK")))))</f>
        <v>Wprowadź kwotę dla oferowanego materiału</v>
      </c>
      <c r="U19" s="18"/>
      <c r="V19" s="211"/>
      <c r="W19" s="220"/>
      <c r="X19" s="212"/>
      <c r="Y19" s="211"/>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row>
    <row r="20" spans="1:88" ht="30" customHeight="1">
      <c r="A20" s="24" t="s">
        <v>2041</v>
      </c>
      <c r="B20" s="25" t="s">
        <v>2042</v>
      </c>
      <c r="C20" s="26" t="s">
        <v>2043</v>
      </c>
      <c r="D20" s="27" t="s">
        <v>2037</v>
      </c>
      <c r="E20" s="24" t="s">
        <v>1966</v>
      </c>
      <c r="F20" s="37" t="s">
        <v>1981</v>
      </c>
      <c r="G20" s="24" t="s">
        <v>1968</v>
      </c>
      <c r="H20" s="29" t="s">
        <v>2038</v>
      </c>
      <c r="I20" s="30" t="s">
        <v>2039</v>
      </c>
      <c r="J20" s="31"/>
      <c r="K20" s="36"/>
      <c r="L20" s="32"/>
      <c r="M20" s="32"/>
      <c r="N20" s="32" t="s">
        <v>1976</v>
      </c>
      <c r="O20" s="213"/>
      <c r="P20" s="213"/>
      <c r="Q20" s="33">
        <f>IF($P19=$Q$4,ROUND($L20,2)*O19,0)</f>
        <v>0</v>
      </c>
      <c r="R20" s="33">
        <f>IF($P19=$R$4,ROUND($L20,2)*O19,0)</f>
        <v>0</v>
      </c>
      <c r="S20" s="33">
        <f>IF(P19=$S$4,ROUND($L20,2)*O19,0)</f>
        <v>0</v>
      </c>
      <c r="T20" s="215"/>
      <c r="U20" s="18"/>
      <c r="V20" s="211"/>
      <c r="W20" s="220"/>
      <c r="X20" s="212"/>
      <c r="Y20" s="212"/>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row>
    <row r="21" spans="1:88" ht="22.5" customHeight="1">
      <c r="A21" s="34" t="s">
        <v>2044</v>
      </c>
      <c r="B21" s="25" t="s">
        <v>2045</v>
      </c>
      <c r="C21" s="26" t="s">
        <v>2046</v>
      </c>
      <c r="D21" s="26" t="s">
        <v>2047</v>
      </c>
      <c r="E21" s="24" t="s">
        <v>1966</v>
      </c>
      <c r="F21" s="37" t="s">
        <v>1967</v>
      </c>
      <c r="G21" s="24" t="s">
        <v>1968</v>
      </c>
      <c r="H21" s="29" t="s">
        <v>2048</v>
      </c>
      <c r="I21" s="30" t="s">
        <v>1993</v>
      </c>
      <c r="J21" s="31" t="s">
        <v>1971</v>
      </c>
      <c r="K21" s="31" t="s">
        <v>2049</v>
      </c>
      <c r="L21" s="32"/>
      <c r="M21" s="32"/>
      <c r="N21" s="32" t="s">
        <v>1973</v>
      </c>
      <c r="O21" s="213">
        <v>102</v>
      </c>
      <c r="P21" s="214">
        <v>1</v>
      </c>
      <c r="Q21" s="33">
        <f>IF($P21=$Q$4,ROUND($L21,2)*$O21,0)</f>
        <v>0</v>
      </c>
      <c r="R21" s="33">
        <f>IF($P21=$R$4,ROUND($L21,2)*$O21,0)</f>
        <v>0</v>
      </c>
      <c r="S21" s="33">
        <f>IF($P21=$S$4,ROUND($L21,2)*$O21,0)</f>
        <v>0</v>
      </c>
      <c r="T21" s="215" t="str">
        <f>IF((L21&gt;0)*AND(L22&gt;0),"BŁĄD - Wprowadzono dwie wartości",IF((L21=0)*AND(L22=0),"Wprowadź kwotę dla oferowanego materiału",IF((L22&lt;&gt;0)*AND(K22=0),"Uzupełnij pola SYMBOL/PRODUCENT dla zamiennika",IF((L22=0)*AND(K22&lt;&gt;0),"cena dla niewłaściwego PRODUCENTA",IF((K22&lt;&gt;0)*AND(L22&lt;&gt;0)*AND(J22=0),"Uzupełnij pole PRODUCENT dla zamiennika","OK")))))</f>
        <v>Wprowadź kwotę dla oferowanego materiału</v>
      </c>
      <c r="U21" s="18"/>
      <c r="V21" s="211"/>
      <c r="W21" s="220"/>
      <c r="X21" s="212"/>
      <c r="Y21" s="211"/>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row>
    <row r="22" spans="1:88" ht="22.5" customHeight="1">
      <c r="A22" s="24" t="s">
        <v>2050</v>
      </c>
      <c r="B22" s="35" t="s">
        <v>2051</v>
      </c>
      <c r="C22" s="26" t="s">
        <v>2052</v>
      </c>
      <c r="D22" s="26" t="s">
        <v>2047</v>
      </c>
      <c r="E22" s="24" t="s">
        <v>1966</v>
      </c>
      <c r="F22" s="37" t="s">
        <v>1967</v>
      </c>
      <c r="G22" s="24" t="s">
        <v>1968</v>
      </c>
      <c r="H22" s="29" t="s">
        <v>2048</v>
      </c>
      <c r="I22" s="30" t="s">
        <v>1993</v>
      </c>
      <c r="J22" s="31"/>
      <c r="K22" s="36"/>
      <c r="L22" s="32"/>
      <c r="M22" s="32"/>
      <c r="N22" s="32" t="s">
        <v>1976</v>
      </c>
      <c r="O22" s="213"/>
      <c r="P22" s="213"/>
      <c r="Q22" s="33">
        <f>IF($P21=$Q$4,ROUND($L22,2)*O21,0)</f>
        <v>0</v>
      </c>
      <c r="R22" s="33">
        <f>IF($P21=$R$4,ROUND($L22,2)*O21,0)</f>
        <v>0</v>
      </c>
      <c r="S22" s="33">
        <f>IF(P21=$S$4,ROUND($L22,2)*O21,0)</f>
        <v>0</v>
      </c>
      <c r="T22" s="215"/>
      <c r="U22" s="18"/>
      <c r="V22" s="211"/>
      <c r="W22" s="220"/>
      <c r="X22" s="212"/>
      <c r="Y22" s="212"/>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row>
    <row r="23" spans="1:88" ht="22.5" customHeight="1">
      <c r="A23" s="24" t="s">
        <v>2053</v>
      </c>
      <c r="B23" s="25" t="s">
        <v>2054</v>
      </c>
      <c r="C23" s="26" t="s">
        <v>2055</v>
      </c>
      <c r="D23" s="26" t="s">
        <v>2056</v>
      </c>
      <c r="E23" s="24" t="s">
        <v>1966</v>
      </c>
      <c r="F23" s="37" t="s">
        <v>1967</v>
      </c>
      <c r="G23" s="24" t="s">
        <v>1968</v>
      </c>
      <c r="H23" s="29" t="s">
        <v>2057</v>
      </c>
      <c r="I23" s="30" t="s">
        <v>1993</v>
      </c>
      <c r="J23" s="31" t="s">
        <v>1971</v>
      </c>
      <c r="K23" s="31" t="s">
        <v>2058</v>
      </c>
      <c r="L23" s="32"/>
      <c r="M23" s="32"/>
      <c r="N23" s="32" t="s">
        <v>1973</v>
      </c>
      <c r="O23" s="213">
        <v>64</v>
      </c>
      <c r="P23" s="214">
        <v>1</v>
      </c>
      <c r="Q23" s="33">
        <f>IF($P23=$Q$4,ROUND($L23,2)*$O23,0)</f>
        <v>0</v>
      </c>
      <c r="R23" s="33">
        <f>IF($P23=$R$4,ROUND($L23,2)*$O23,0)</f>
        <v>0</v>
      </c>
      <c r="S23" s="33">
        <f>IF($P23=$S$4,ROUND($L23,2)*$O23,0)</f>
        <v>0</v>
      </c>
      <c r="T23" s="215" t="str">
        <f>IF((L23&gt;0)*AND(L24&gt;0),"BŁĄD - Wprowadzono dwie wartości",IF((L23=0)*AND(L24=0),"Wprowadź kwotę dla oferowanego materiału",IF((L24&lt;&gt;0)*AND(K24=0),"Uzupełnij pola SYMBOL/PRODUCENT dla zamiennika",IF((L24=0)*AND(K24&lt;&gt;0),"cena dla niewłaściwego PRODUCENTA",IF((K24&lt;&gt;0)*AND(L24&lt;&gt;0)*AND(J24=0),"Uzupełnij pole PRODUCENT dla zamiennika","OK")))))</f>
        <v>Wprowadź kwotę dla oferowanego materiału</v>
      </c>
      <c r="U23" s="18"/>
      <c r="V23" s="211"/>
      <c r="W23" s="220"/>
      <c r="X23" s="212"/>
      <c r="Y23" s="211"/>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row>
    <row r="24" spans="1:88" ht="22.5" customHeight="1">
      <c r="A24" s="24" t="s">
        <v>2059</v>
      </c>
      <c r="B24" s="35" t="s">
        <v>2060</v>
      </c>
      <c r="C24" s="26" t="s">
        <v>2061</v>
      </c>
      <c r="D24" s="26" t="s">
        <v>2056</v>
      </c>
      <c r="E24" s="24" t="s">
        <v>1966</v>
      </c>
      <c r="F24" s="37" t="s">
        <v>1967</v>
      </c>
      <c r="G24" s="24" t="s">
        <v>1968</v>
      </c>
      <c r="H24" s="29" t="s">
        <v>2057</v>
      </c>
      <c r="I24" s="30" t="s">
        <v>1993</v>
      </c>
      <c r="J24" s="31"/>
      <c r="K24" s="36"/>
      <c r="L24" s="32"/>
      <c r="M24" s="32"/>
      <c r="N24" s="32" t="s">
        <v>1976</v>
      </c>
      <c r="O24" s="213"/>
      <c r="P24" s="213"/>
      <c r="Q24" s="33">
        <f>IF($P23=$Q$4,ROUND($L24,2)*O23,0)</f>
        <v>0</v>
      </c>
      <c r="R24" s="33">
        <f>IF($P23=$R$4,ROUND($L24,2)*O23,0)</f>
        <v>0</v>
      </c>
      <c r="S24" s="33">
        <f>IF(P23=$S$4,ROUND($L24,2)*O23,0)</f>
        <v>0</v>
      </c>
      <c r="T24" s="215"/>
      <c r="U24" s="18"/>
      <c r="V24" s="211"/>
      <c r="W24" s="220"/>
      <c r="X24" s="212"/>
      <c r="Y24" s="212"/>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row>
    <row r="25" spans="1:88" ht="15.75" customHeight="1">
      <c r="A25" s="24" t="s">
        <v>2062</v>
      </c>
      <c r="B25" s="25" t="s">
        <v>2063</v>
      </c>
      <c r="C25" s="26" t="s">
        <v>2064</v>
      </c>
      <c r="D25" s="27" t="s">
        <v>2065</v>
      </c>
      <c r="E25" s="24" t="s">
        <v>1966</v>
      </c>
      <c r="F25" s="37" t="s">
        <v>1981</v>
      </c>
      <c r="G25" s="24" t="s">
        <v>1968</v>
      </c>
      <c r="H25" s="29" t="s">
        <v>2066</v>
      </c>
      <c r="I25" s="30" t="s">
        <v>1970</v>
      </c>
      <c r="J25" s="31" t="s">
        <v>2067</v>
      </c>
      <c r="K25" s="31" t="s">
        <v>2068</v>
      </c>
      <c r="L25" s="32"/>
      <c r="M25" s="32"/>
      <c r="N25" s="32" t="s">
        <v>1973</v>
      </c>
      <c r="O25" s="213">
        <v>2</v>
      </c>
      <c r="P25" s="214">
        <v>3</v>
      </c>
      <c r="Q25" s="33">
        <f>IF($P25=$Q$4,ROUND($L25,2)*$O25,0)</f>
        <v>0</v>
      </c>
      <c r="R25" s="33">
        <f>IF($P25=$R$4,ROUND($L25,2)*$O25,0)</f>
        <v>0</v>
      </c>
      <c r="S25" s="33">
        <f>IF($P25=$S$4,ROUND($L25,2)*$O25,0)</f>
        <v>0</v>
      </c>
      <c r="T25" s="215" t="str">
        <f>IF((L25&gt;0)*AND(L26&gt;0),"BŁĄD - Wprowadzono dwie wartości",IF((L25=0)*AND(L26=0),"Wprowadź kwotę dla oferowanego materiału",IF((L26&lt;&gt;0)*AND(K26=0),"Uzupełnij pola SYMBOL/PRODUCENT dla zamiennika",IF((L26=0)*AND(K26&lt;&gt;0),"cena dla niewłaściwego PRODUCENTA",IF((K26&lt;&gt;0)*AND(L26&lt;&gt;0)*AND(J26=0),"Uzupełnij pole PRODUCENT dla zamiennika","OK")))))</f>
        <v>Wprowadź kwotę dla oferowanego materiału</v>
      </c>
      <c r="U25" s="18"/>
      <c r="V25" s="211"/>
      <c r="W25" s="220"/>
      <c r="X25" s="212"/>
      <c r="Y25" s="211"/>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row>
    <row r="26" spans="1:88" ht="15.75" customHeight="1">
      <c r="A26" s="34" t="s">
        <v>2069</v>
      </c>
      <c r="B26" s="25" t="s">
        <v>2070</v>
      </c>
      <c r="C26" s="26" t="s">
        <v>2071</v>
      </c>
      <c r="D26" s="27" t="s">
        <v>2065</v>
      </c>
      <c r="E26" s="24" t="s">
        <v>1966</v>
      </c>
      <c r="F26" s="37" t="s">
        <v>1981</v>
      </c>
      <c r="G26" s="24" t="s">
        <v>1968</v>
      </c>
      <c r="H26" s="29" t="s">
        <v>2066</v>
      </c>
      <c r="I26" s="30" t="s">
        <v>1970</v>
      </c>
      <c r="J26" s="31"/>
      <c r="K26" s="31"/>
      <c r="L26" s="32"/>
      <c r="M26" s="32"/>
      <c r="N26" s="32" t="s">
        <v>1976</v>
      </c>
      <c r="O26" s="213"/>
      <c r="P26" s="213"/>
      <c r="Q26" s="33">
        <f>IF($P25=$Q$4,ROUND($L26,2)*O25,0)</f>
        <v>0</v>
      </c>
      <c r="R26" s="33">
        <f>IF($P25=$R$4,ROUND($L26,2)*O25,0)</f>
        <v>0</v>
      </c>
      <c r="S26" s="33">
        <f>IF(P25=$S$4,ROUND($L26,2)*O25,0)</f>
        <v>0</v>
      </c>
      <c r="T26" s="215"/>
      <c r="U26" s="18"/>
      <c r="V26" s="211"/>
      <c r="W26" s="220"/>
      <c r="X26" s="212"/>
      <c r="Y26" s="212"/>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row>
    <row r="27" spans="1:88" ht="15.75" customHeight="1">
      <c r="A27" s="24" t="s">
        <v>2072</v>
      </c>
      <c r="B27" s="25" t="s">
        <v>2073</v>
      </c>
      <c r="C27" s="26" t="s">
        <v>2074</v>
      </c>
      <c r="D27" s="26" t="s">
        <v>2075</v>
      </c>
      <c r="E27" s="24" t="s">
        <v>1966</v>
      </c>
      <c r="F27" s="37" t="s">
        <v>1981</v>
      </c>
      <c r="G27" s="24" t="s">
        <v>1968</v>
      </c>
      <c r="H27" s="29" t="s">
        <v>2076</v>
      </c>
      <c r="I27" s="30" t="s">
        <v>2077</v>
      </c>
      <c r="J27" s="31" t="s">
        <v>2078</v>
      </c>
      <c r="K27" s="31" t="s">
        <v>2079</v>
      </c>
      <c r="L27" s="32"/>
      <c r="M27" s="32"/>
      <c r="N27" s="32" t="s">
        <v>1973</v>
      </c>
      <c r="O27" s="213">
        <v>1</v>
      </c>
      <c r="P27" s="214">
        <v>3</v>
      </c>
      <c r="Q27" s="33">
        <f>IF($P27=$Q$4,ROUND($L27,2)*$O27,0)</f>
        <v>0</v>
      </c>
      <c r="R27" s="33">
        <f>IF($P27=$R$4,ROUND($L27,2)*$O27,0)</f>
        <v>0</v>
      </c>
      <c r="S27" s="33">
        <f>IF($P27=$S$4,ROUND($L27,2)*$O27,0)</f>
        <v>0</v>
      </c>
      <c r="T27" s="215" t="str">
        <f>IF((L27&gt;0)*AND(L28&gt;0),"BŁĄD - Wprowadzono dwie wartości",IF((L27=0)*AND(L28=0),"Wprowadź kwotę dla oferowanego materiału",IF((L28&lt;&gt;0)*AND(K28=0),"Uzupełnij pola SYMBOL/PRODUCENT dla zamiennika",IF((L28=0)*AND(K28&lt;&gt;0),"cena dla niewłaściwego PRODUCENTA",IF((K28&lt;&gt;0)*AND(L28&lt;&gt;0)*AND(J28=0),"Uzupełnij pole PRODUCENT dla zamiennika","OK")))))</f>
        <v>Wprowadź kwotę dla oferowanego materiału</v>
      </c>
      <c r="U27" s="18"/>
      <c r="V27" s="211"/>
      <c r="W27" s="220"/>
      <c r="X27" s="212"/>
      <c r="Y27" s="211"/>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row>
    <row r="28" spans="1:88" ht="15.75" customHeight="1">
      <c r="A28" s="24" t="s">
        <v>2080</v>
      </c>
      <c r="B28" s="25" t="s">
        <v>2081</v>
      </c>
      <c r="C28" s="26" t="s">
        <v>2082</v>
      </c>
      <c r="D28" s="26" t="s">
        <v>2075</v>
      </c>
      <c r="E28" s="24" t="s">
        <v>1966</v>
      </c>
      <c r="F28" s="37" t="s">
        <v>1981</v>
      </c>
      <c r="G28" s="24" t="s">
        <v>1968</v>
      </c>
      <c r="H28" s="29" t="s">
        <v>2076</v>
      </c>
      <c r="I28" s="30" t="s">
        <v>2077</v>
      </c>
      <c r="J28" s="31"/>
      <c r="K28" s="36"/>
      <c r="L28" s="32"/>
      <c r="M28" s="32"/>
      <c r="N28" s="32" t="s">
        <v>1976</v>
      </c>
      <c r="O28" s="213"/>
      <c r="P28" s="213"/>
      <c r="Q28" s="33">
        <f>IF($P27=$Q$4,ROUND($L28,2)*O27,0)</f>
        <v>0</v>
      </c>
      <c r="R28" s="33">
        <f>IF($P27=$R$4,ROUND($L28,2)*O27,0)</f>
        <v>0</v>
      </c>
      <c r="S28" s="33">
        <f>IF(P27=$S$4,ROUND($L28,2)*O27,0)</f>
        <v>0</v>
      </c>
      <c r="T28" s="215"/>
      <c r="U28" s="18"/>
      <c r="V28" s="211"/>
      <c r="W28" s="220"/>
      <c r="X28" s="212"/>
      <c r="Y28" s="212"/>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row>
    <row r="29" spans="1:88" ht="22.5" customHeight="1">
      <c r="A29" s="24" t="s">
        <v>2083</v>
      </c>
      <c r="B29" s="25" t="s">
        <v>2084</v>
      </c>
      <c r="C29" s="26" t="s">
        <v>2085</v>
      </c>
      <c r="D29" s="27" t="s">
        <v>2086</v>
      </c>
      <c r="E29" s="24" t="s">
        <v>1966</v>
      </c>
      <c r="F29" s="37" t="s">
        <v>1981</v>
      </c>
      <c r="G29" s="24" t="s">
        <v>1968</v>
      </c>
      <c r="H29" s="29" t="s">
        <v>2087</v>
      </c>
      <c r="I29" s="30" t="s">
        <v>2088</v>
      </c>
      <c r="J29" s="31" t="s">
        <v>2078</v>
      </c>
      <c r="K29" s="31" t="s">
        <v>2089</v>
      </c>
      <c r="L29" s="32"/>
      <c r="M29" s="32"/>
      <c r="N29" s="32" t="s">
        <v>1973</v>
      </c>
      <c r="O29" s="213">
        <v>2</v>
      </c>
      <c r="P29" s="214">
        <v>3</v>
      </c>
      <c r="Q29" s="33">
        <f>IF($P29=$Q$4,ROUND($L29,2)*$O29,0)</f>
        <v>0</v>
      </c>
      <c r="R29" s="33">
        <f>IF($P29=$R$4,ROUND($L29,2)*$O29,0)</f>
        <v>0</v>
      </c>
      <c r="S29" s="33">
        <f>IF($P29=$S$4,ROUND($L29,2)*$O29,0)</f>
        <v>0</v>
      </c>
      <c r="T29" s="215" t="str">
        <f>IF((L29&gt;0)*AND(L30&gt;0),"BŁĄD - Wprowadzono dwie wartości",IF((L29=0)*AND(L30=0),"Wprowadź kwotę dla oferowanego materiału",IF((L30&lt;&gt;0)*AND(K30=0),"Uzupełnij pola SYMBOL/PRODUCENT dla zamiennika",IF((L30=0)*AND(K30&lt;&gt;0),"cena dla niewłaściwego PRODUCENTA",IF((K30&lt;&gt;0)*AND(L30&lt;&gt;0)*AND(J30=0),"Uzupełnij pole PRODUCENT dla zamiennika","OK")))))</f>
        <v>Wprowadź kwotę dla oferowanego materiału</v>
      </c>
      <c r="U29" s="18"/>
      <c r="V29" s="211"/>
      <c r="W29" s="220"/>
      <c r="X29" s="212"/>
      <c r="Y29" s="211"/>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row>
    <row r="30" spans="1:88" ht="22.5" customHeight="1">
      <c r="A30" s="24" t="s">
        <v>2090</v>
      </c>
      <c r="B30" s="25" t="s">
        <v>2091</v>
      </c>
      <c r="C30" s="26" t="s">
        <v>2092</v>
      </c>
      <c r="D30" s="27" t="s">
        <v>2086</v>
      </c>
      <c r="E30" s="24" t="s">
        <v>1966</v>
      </c>
      <c r="F30" s="37" t="s">
        <v>1981</v>
      </c>
      <c r="G30" s="24" t="s">
        <v>1968</v>
      </c>
      <c r="H30" s="29" t="s">
        <v>2087</v>
      </c>
      <c r="I30" s="30" t="s">
        <v>2088</v>
      </c>
      <c r="J30" s="31"/>
      <c r="K30" s="36"/>
      <c r="L30" s="32"/>
      <c r="M30" s="32"/>
      <c r="N30" s="32" t="s">
        <v>1976</v>
      </c>
      <c r="O30" s="213"/>
      <c r="P30" s="213"/>
      <c r="Q30" s="33">
        <f>IF($P29=$Q$4,ROUND($L30,2)*O29,0)</f>
        <v>0</v>
      </c>
      <c r="R30" s="33">
        <f>IF($P29=$R$4,ROUND($L30,2)*O29,0)</f>
        <v>0</v>
      </c>
      <c r="S30" s="33">
        <f>IF(P29=$S$4,ROUND($L30,2)*O29,0)</f>
        <v>0</v>
      </c>
      <c r="T30" s="215"/>
      <c r="U30" s="18"/>
      <c r="V30" s="211"/>
      <c r="W30" s="220"/>
      <c r="X30" s="212"/>
      <c r="Y30" s="212"/>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row>
    <row r="31" spans="1:88" ht="15.75" customHeight="1">
      <c r="A31" s="34" t="s">
        <v>2093</v>
      </c>
      <c r="B31" s="25" t="s">
        <v>2094</v>
      </c>
      <c r="C31" s="26" t="s">
        <v>2095</v>
      </c>
      <c r="D31" s="26" t="s">
        <v>2096</v>
      </c>
      <c r="E31" s="38">
        <v>2</v>
      </c>
      <c r="F31" s="28" t="s">
        <v>1967</v>
      </c>
      <c r="G31" s="38" t="s">
        <v>1968</v>
      </c>
      <c r="H31" s="29" t="s">
        <v>2097</v>
      </c>
      <c r="I31" s="39">
        <v>100000</v>
      </c>
      <c r="J31" s="31" t="s">
        <v>2098</v>
      </c>
      <c r="K31" s="40" t="s">
        <v>2099</v>
      </c>
      <c r="L31" s="32"/>
      <c r="M31" s="32"/>
      <c r="N31" s="32" t="s">
        <v>1973</v>
      </c>
      <c r="O31" s="213">
        <v>4</v>
      </c>
      <c r="P31" s="214">
        <v>3</v>
      </c>
      <c r="Q31" s="33">
        <f>IF($P31=$Q$4,ROUND($L31,2)*$O31,0)</f>
        <v>0</v>
      </c>
      <c r="R31" s="33">
        <f>IF($P31=$R$4,ROUND($L31,2)*$O31,0)</f>
        <v>0</v>
      </c>
      <c r="S31" s="33">
        <f>IF($P31=$S$4,ROUND($L31,2)*$O31,0)</f>
        <v>0</v>
      </c>
      <c r="T31" s="215" t="str">
        <f>IF((L31&gt;0)*AND(L32&gt;0),"BŁĄD - Wprowadzono dwie wartości",IF((L31=0)*AND(L32=0),"Wprowadź kwotę dla oferowanego materiału",IF((L32&lt;&gt;0)*AND(K32=0),"Uzupełnij pola SYMBOL/PRODUCENT dla zamiennika",IF((L32=0)*AND(K32&lt;&gt;0),"cena dla niewłaściwego PRODUCENTA",IF((K32&lt;&gt;0)*AND(L32&lt;&gt;0)*AND(J32=0),"Uzupełnij pole PRODUCENT dla zamiennika","OK")))))</f>
        <v>Wprowadź kwotę dla oferowanego materiału</v>
      </c>
      <c r="U31" s="18"/>
      <c r="V31" s="211"/>
      <c r="W31" s="220"/>
      <c r="X31" s="212"/>
      <c r="Y31" s="211"/>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row>
    <row r="32" spans="1:88" ht="15.75" customHeight="1">
      <c r="A32" s="24" t="s">
        <v>2100</v>
      </c>
      <c r="B32" s="25" t="s">
        <v>2101</v>
      </c>
      <c r="C32" s="26" t="s">
        <v>2102</v>
      </c>
      <c r="D32" s="26" t="s">
        <v>2096</v>
      </c>
      <c r="E32" s="38">
        <v>2</v>
      </c>
      <c r="F32" s="28" t="s">
        <v>1967</v>
      </c>
      <c r="G32" s="38" t="s">
        <v>1968</v>
      </c>
      <c r="H32" s="29" t="s">
        <v>2097</v>
      </c>
      <c r="I32" s="39">
        <v>100000</v>
      </c>
      <c r="J32" s="40"/>
      <c r="K32" s="40"/>
      <c r="L32" s="32"/>
      <c r="M32" s="32"/>
      <c r="N32" s="32" t="s">
        <v>1976</v>
      </c>
      <c r="O32" s="213"/>
      <c r="P32" s="213"/>
      <c r="Q32" s="33">
        <f>IF($P31=$Q$4,ROUND($L32,2)*O31,0)</f>
        <v>0</v>
      </c>
      <c r="R32" s="33">
        <f>IF($P31=$R$4,ROUND($L32,2)*O31,0)</f>
        <v>0</v>
      </c>
      <c r="S32" s="33">
        <f>IF(P31=$S$4,ROUND($L32,2)*O31,0)</f>
        <v>0</v>
      </c>
      <c r="T32" s="215"/>
      <c r="U32" s="18"/>
      <c r="V32" s="211"/>
      <c r="W32" s="220"/>
      <c r="X32" s="212"/>
      <c r="Y32" s="212"/>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row>
    <row r="33" spans="1:255" s="189" customFormat="1" ht="15.75" customHeight="1">
      <c r="A33" s="178" t="s">
        <v>2103</v>
      </c>
      <c r="B33" s="179" t="s">
        <v>2104</v>
      </c>
      <c r="C33" s="180" t="s">
        <v>2105</v>
      </c>
      <c r="D33" s="180" t="s">
        <v>2106</v>
      </c>
      <c r="E33" s="181">
        <v>2</v>
      </c>
      <c r="F33" s="182" t="s">
        <v>1967</v>
      </c>
      <c r="G33" s="181" t="s">
        <v>1968</v>
      </c>
      <c r="H33" s="183" t="s">
        <v>2107</v>
      </c>
      <c r="I33" s="184">
        <v>500000</v>
      </c>
      <c r="J33" s="185" t="s">
        <v>2098</v>
      </c>
      <c r="K33" s="186" t="s">
        <v>2108</v>
      </c>
      <c r="L33" s="187"/>
      <c r="M33" s="187"/>
      <c r="N33" s="187" t="s">
        <v>1973</v>
      </c>
      <c r="O33" s="236">
        <v>0</v>
      </c>
      <c r="P33" s="237">
        <v>0</v>
      </c>
      <c r="Q33" s="188">
        <f>IF($P33=$Q$4,ROUND($L33,2)*$O33,0)</f>
        <v>0</v>
      </c>
      <c r="R33" s="188">
        <f>IF($P33=$R$4,ROUND($L33,2)*$O33,0)</f>
        <v>0</v>
      </c>
      <c r="S33" s="188">
        <f>IF($P33=$S$4,ROUND($L33,2)*$O33,0)</f>
        <v>0</v>
      </c>
      <c r="T33" s="234" t="str">
        <f>IF((L33&gt;0)*AND(L34&gt;0),"BŁĄD - Wprowadzono dwie wartości",IF((L33=0)*AND(L34=0),"Wprowadź kwotę dla oferowanego materiału",IF((L34&lt;&gt;0)*AND(K34=0),"Uzupełnij pola SYMBOL/PRODUCENT dla zamiennika",IF((L34=0)*AND(K34&lt;&gt;0),"cena dla niewłaściwego PRODUCENTA",IF((K34&lt;&gt;0)*AND(L34&lt;&gt;0)*AND(J34=0),"Uzupełnij pole PRODUCENT dla zamiennika","OK")))))</f>
        <v>Wprowadź kwotę dla oferowanego materiału</v>
      </c>
      <c r="V33" s="228"/>
      <c r="W33" s="235"/>
      <c r="X33" s="229"/>
      <c r="Y33" s="228"/>
      <c r="CK33" s="190"/>
      <c r="CL33" s="190"/>
      <c r="CM33" s="190"/>
      <c r="CN33" s="190"/>
      <c r="CO33" s="190"/>
      <c r="CP33" s="190"/>
      <c r="CQ33" s="190"/>
      <c r="CR33" s="190"/>
      <c r="CS33" s="190"/>
      <c r="CT33" s="190"/>
      <c r="CU33" s="190"/>
      <c r="CV33" s="190"/>
      <c r="CW33" s="190"/>
      <c r="CX33" s="190"/>
      <c r="CY33" s="190"/>
      <c r="CZ33" s="190"/>
      <c r="DA33" s="190"/>
      <c r="DB33" s="190"/>
      <c r="DC33" s="190"/>
      <c r="DD33" s="190"/>
      <c r="DE33" s="190"/>
      <c r="DF33" s="190"/>
      <c r="DG33" s="190"/>
      <c r="DH33" s="190"/>
      <c r="DI33" s="190"/>
      <c r="DJ33" s="190"/>
      <c r="DK33" s="190"/>
      <c r="DL33" s="190"/>
      <c r="DM33" s="190"/>
      <c r="DN33" s="190"/>
      <c r="DO33" s="190"/>
      <c r="DP33" s="190"/>
      <c r="DQ33" s="190"/>
      <c r="DR33" s="190"/>
      <c r="DS33" s="190"/>
      <c r="DT33" s="190"/>
      <c r="DU33" s="190"/>
      <c r="DV33" s="190"/>
      <c r="DW33" s="190"/>
      <c r="DX33" s="190"/>
      <c r="DY33" s="190"/>
      <c r="DZ33" s="190"/>
      <c r="EA33" s="190"/>
      <c r="EB33" s="190"/>
      <c r="EC33" s="190"/>
      <c r="ED33" s="190"/>
      <c r="EE33" s="190"/>
      <c r="EF33" s="190"/>
      <c r="EG33" s="190"/>
      <c r="EH33" s="190"/>
      <c r="EI33" s="190"/>
      <c r="EJ33" s="190"/>
      <c r="EK33" s="190"/>
      <c r="EL33" s="190"/>
      <c r="EM33" s="190"/>
      <c r="EN33" s="190"/>
      <c r="EO33" s="190"/>
      <c r="EP33" s="190"/>
      <c r="EQ33" s="190"/>
      <c r="ER33" s="190"/>
      <c r="ES33" s="190"/>
      <c r="ET33" s="190"/>
      <c r="EU33" s="190"/>
      <c r="EV33" s="190"/>
      <c r="EW33" s="190"/>
      <c r="EX33" s="190"/>
      <c r="EY33" s="190"/>
      <c r="EZ33" s="190"/>
      <c r="FA33" s="190"/>
      <c r="FB33" s="190"/>
      <c r="FC33" s="190"/>
      <c r="FD33" s="190"/>
      <c r="FE33" s="190"/>
      <c r="FF33" s="190"/>
      <c r="FG33" s="190"/>
      <c r="FH33" s="190"/>
      <c r="FI33" s="190"/>
      <c r="FJ33" s="190"/>
      <c r="FK33" s="190"/>
      <c r="FL33" s="190"/>
      <c r="FM33" s="190"/>
      <c r="FN33" s="190"/>
      <c r="FO33" s="190"/>
      <c r="FP33" s="190"/>
      <c r="FQ33" s="190"/>
      <c r="FR33" s="190"/>
      <c r="FS33" s="190"/>
      <c r="FT33" s="190"/>
      <c r="FU33" s="190"/>
      <c r="FV33" s="190"/>
      <c r="FW33" s="190"/>
      <c r="FX33" s="190"/>
      <c r="FY33" s="190"/>
      <c r="FZ33" s="190"/>
      <c r="GA33" s="190"/>
      <c r="GB33" s="190"/>
      <c r="GC33" s="190"/>
      <c r="GD33" s="190"/>
      <c r="GE33" s="190"/>
      <c r="GF33" s="190"/>
      <c r="GG33" s="190"/>
      <c r="GH33" s="190"/>
      <c r="GI33" s="190"/>
      <c r="GJ33" s="190"/>
      <c r="GK33" s="190"/>
      <c r="GL33" s="190"/>
      <c r="GM33" s="190"/>
      <c r="GN33" s="190"/>
      <c r="GO33" s="190"/>
      <c r="GP33" s="190"/>
      <c r="GQ33" s="190"/>
      <c r="GR33" s="190"/>
      <c r="GS33" s="190"/>
      <c r="GT33" s="190"/>
      <c r="GU33" s="190"/>
      <c r="GV33" s="190"/>
      <c r="GW33" s="190"/>
      <c r="GX33" s="190"/>
      <c r="GY33" s="190"/>
      <c r="GZ33" s="190"/>
      <c r="HA33" s="190"/>
      <c r="HB33" s="190"/>
      <c r="HC33" s="190"/>
      <c r="HD33" s="190"/>
      <c r="HE33" s="190"/>
      <c r="HF33" s="190"/>
      <c r="HG33" s="190"/>
      <c r="HH33" s="190"/>
      <c r="HI33" s="190"/>
      <c r="HJ33" s="190"/>
      <c r="HK33" s="190"/>
      <c r="HL33" s="190"/>
      <c r="HM33" s="190"/>
      <c r="HN33" s="190"/>
      <c r="HO33" s="190"/>
      <c r="HP33" s="190"/>
      <c r="HQ33" s="190"/>
      <c r="HR33" s="190"/>
      <c r="HS33" s="190"/>
      <c r="HT33" s="190"/>
      <c r="HU33" s="190"/>
      <c r="HV33" s="190"/>
      <c r="HW33" s="190"/>
      <c r="HX33" s="190"/>
      <c r="HY33" s="190"/>
      <c r="HZ33" s="190"/>
      <c r="IA33" s="190"/>
      <c r="IB33" s="190"/>
      <c r="IC33" s="190"/>
      <c r="ID33" s="190"/>
      <c r="IE33" s="190"/>
      <c r="IF33" s="190"/>
      <c r="IG33" s="190"/>
      <c r="IH33" s="190"/>
      <c r="II33" s="190"/>
      <c r="IJ33" s="190"/>
      <c r="IK33" s="190"/>
      <c r="IL33" s="190"/>
      <c r="IM33" s="190"/>
      <c r="IN33" s="190"/>
      <c r="IO33" s="190"/>
      <c r="IP33" s="190"/>
      <c r="IQ33" s="190"/>
      <c r="IR33" s="190"/>
      <c r="IS33" s="190"/>
      <c r="IT33" s="190"/>
      <c r="IU33" s="190"/>
    </row>
    <row r="34" spans="1:255" s="189" customFormat="1" ht="15.75" customHeight="1">
      <c r="A34" s="178" t="s">
        <v>2109</v>
      </c>
      <c r="B34" s="179" t="s">
        <v>2110</v>
      </c>
      <c r="C34" s="180" t="s">
        <v>2111</v>
      </c>
      <c r="D34" s="180" t="s">
        <v>2106</v>
      </c>
      <c r="E34" s="181">
        <v>2</v>
      </c>
      <c r="F34" s="182" t="s">
        <v>1967</v>
      </c>
      <c r="G34" s="181" t="s">
        <v>1968</v>
      </c>
      <c r="H34" s="183" t="s">
        <v>2107</v>
      </c>
      <c r="I34" s="184">
        <v>500000</v>
      </c>
      <c r="J34" s="186"/>
      <c r="K34" s="186"/>
      <c r="L34" s="187"/>
      <c r="M34" s="187"/>
      <c r="N34" s="187" t="s">
        <v>1976</v>
      </c>
      <c r="O34" s="236"/>
      <c r="P34" s="236"/>
      <c r="Q34" s="188">
        <f>IF($P33=$Q$4,ROUND($L34,2)*O33,0)</f>
        <v>0</v>
      </c>
      <c r="R34" s="188">
        <f>IF($P33=$R$4,ROUND($L34,2)*O33,0)</f>
        <v>0</v>
      </c>
      <c r="S34" s="188">
        <f>IF(P33=$S$4,ROUND($L34,2)*O33,0)</f>
        <v>0</v>
      </c>
      <c r="T34" s="234"/>
      <c r="V34" s="228"/>
      <c r="W34" s="235"/>
      <c r="X34" s="229"/>
      <c r="Y34" s="229"/>
      <c r="CK34" s="190"/>
      <c r="CL34" s="190"/>
      <c r="CM34" s="190"/>
      <c r="CN34" s="190"/>
      <c r="CO34" s="190"/>
      <c r="CP34" s="190"/>
      <c r="CQ34" s="190"/>
      <c r="CR34" s="190"/>
      <c r="CS34" s="190"/>
      <c r="CT34" s="190"/>
      <c r="CU34" s="190"/>
      <c r="CV34" s="190"/>
      <c r="CW34" s="190"/>
      <c r="CX34" s="190"/>
      <c r="CY34" s="190"/>
      <c r="CZ34" s="190"/>
      <c r="DA34" s="190"/>
      <c r="DB34" s="190"/>
      <c r="DC34" s="190"/>
      <c r="DD34" s="190"/>
      <c r="DE34" s="190"/>
      <c r="DF34" s="190"/>
      <c r="DG34" s="190"/>
      <c r="DH34" s="190"/>
      <c r="DI34" s="190"/>
      <c r="DJ34" s="190"/>
      <c r="DK34" s="190"/>
      <c r="DL34" s="190"/>
      <c r="DM34" s="190"/>
      <c r="DN34" s="190"/>
      <c r="DO34" s="190"/>
      <c r="DP34" s="190"/>
      <c r="DQ34" s="190"/>
      <c r="DR34" s="190"/>
      <c r="DS34" s="190"/>
      <c r="DT34" s="190"/>
      <c r="DU34" s="190"/>
      <c r="DV34" s="190"/>
      <c r="DW34" s="190"/>
      <c r="DX34" s="190"/>
      <c r="DY34" s="190"/>
      <c r="DZ34" s="190"/>
      <c r="EA34" s="190"/>
      <c r="EB34" s="190"/>
      <c r="EC34" s="190"/>
      <c r="ED34" s="190"/>
      <c r="EE34" s="190"/>
      <c r="EF34" s="190"/>
      <c r="EG34" s="190"/>
      <c r="EH34" s="190"/>
      <c r="EI34" s="190"/>
      <c r="EJ34" s="190"/>
      <c r="EK34" s="190"/>
      <c r="EL34" s="190"/>
      <c r="EM34" s="190"/>
      <c r="EN34" s="190"/>
      <c r="EO34" s="190"/>
      <c r="EP34" s="190"/>
      <c r="EQ34" s="190"/>
      <c r="ER34" s="190"/>
      <c r="ES34" s="190"/>
      <c r="ET34" s="190"/>
      <c r="EU34" s="190"/>
      <c r="EV34" s="190"/>
      <c r="EW34" s="190"/>
      <c r="EX34" s="190"/>
      <c r="EY34" s="190"/>
      <c r="EZ34" s="190"/>
      <c r="FA34" s="190"/>
      <c r="FB34" s="190"/>
      <c r="FC34" s="190"/>
      <c r="FD34" s="190"/>
      <c r="FE34" s="190"/>
      <c r="FF34" s="190"/>
      <c r="FG34" s="190"/>
      <c r="FH34" s="190"/>
      <c r="FI34" s="190"/>
      <c r="FJ34" s="190"/>
      <c r="FK34" s="190"/>
      <c r="FL34" s="190"/>
      <c r="FM34" s="190"/>
      <c r="FN34" s="190"/>
      <c r="FO34" s="190"/>
      <c r="FP34" s="190"/>
      <c r="FQ34" s="190"/>
      <c r="FR34" s="190"/>
      <c r="FS34" s="190"/>
      <c r="FT34" s="190"/>
      <c r="FU34" s="190"/>
      <c r="FV34" s="190"/>
      <c r="FW34" s="190"/>
      <c r="FX34" s="190"/>
      <c r="FY34" s="190"/>
      <c r="FZ34" s="190"/>
      <c r="GA34" s="190"/>
      <c r="GB34" s="190"/>
      <c r="GC34" s="190"/>
      <c r="GD34" s="190"/>
      <c r="GE34" s="190"/>
      <c r="GF34" s="190"/>
      <c r="GG34" s="190"/>
      <c r="GH34" s="190"/>
      <c r="GI34" s="190"/>
      <c r="GJ34" s="190"/>
      <c r="GK34" s="190"/>
      <c r="GL34" s="190"/>
      <c r="GM34" s="190"/>
      <c r="GN34" s="190"/>
      <c r="GO34" s="190"/>
      <c r="GP34" s="190"/>
      <c r="GQ34" s="190"/>
      <c r="GR34" s="190"/>
      <c r="GS34" s="190"/>
      <c r="GT34" s="190"/>
      <c r="GU34" s="190"/>
      <c r="GV34" s="190"/>
      <c r="GW34" s="190"/>
      <c r="GX34" s="190"/>
      <c r="GY34" s="190"/>
      <c r="GZ34" s="190"/>
      <c r="HA34" s="190"/>
      <c r="HB34" s="190"/>
      <c r="HC34" s="190"/>
      <c r="HD34" s="190"/>
      <c r="HE34" s="190"/>
      <c r="HF34" s="190"/>
      <c r="HG34" s="190"/>
      <c r="HH34" s="190"/>
      <c r="HI34" s="190"/>
      <c r="HJ34" s="190"/>
      <c r="HK34" s="190"/>
      <c r="HL34" s="190"/>
      <c r="HM34" s="190"/>
      <c r="HN34" s="190"/>
      <c r="HO34" s="190"/>
      <c r="HP34" s="190"/>
      <c r="HQ34" s="190"/>
      <c r="HR34" s="190"/>
      <c r="HS34" s="190"/>
      <c r="HT34" s="190"/>
      <c r="HU34" s="190"/>
      <c r="HV34" s="190"/>
      <c r="HW34" s="190"/>
      <c r="HX34" s="190"/>
      <c r="HY34" s="190"/>
      <c r="HZ34" s="190"/>
      <c r="IA34" s="190"/>
      <c r="IB34" s="190"/>
      <c r="IC34" s="190"/>
      <c r="ID34" s="190"/>
      <c r="IE34" s="190"/>
      <c r="IF34" s="190"/>
      <c r="IG34" s="190"/>
      <c r="IH34" s="190"/>
      <c r="II34" s="190"/>
      <c r="IJ34" s="190"/>
      <c r="IK34" s="190"/>
      <c r="IL34" s="190"/>
      <c r="IM34" s="190"/>
      <c r="IN34" s="190"/>
      <c r="IO34" s="190"/>
      <c r="IP34" s="190"/>
      <c r="IQ34" s="190"/>
      <c r="IR34" s="190"/>
      <c r="IS34" s="190"/>
      <c r="IT34" s="190"/>
      <c r="IU34" s="190"/>
    </row>
    <row r="35" spans="1:255" s="202" customFormat="1" ht="15.75" customHeight="1">
      <c r="A35" s="191" t="s">
        <v>2112</v>
      </c>
      <c r="B35" s="192" t="s">
        <v>2113</v>
      </c>
      <c r="C35" s="193" t="s">
        <v>2114</v>
      </c>
      <c r="D35" s="193" t="s">
        <v>2115</v>
      </c>
      <c r="E35" s="194">
        <v>2</v>
      </c>
      <c r="F35" s="195" t="s">
        <v>1967</v>
      </c>
      <c r="G35" s="194" t="s">
        <v>1968</v>
      </c>
      <c r="H35" s="196" t="s">
        <v>2116</v>
      </c>
      <c r="I35" s="197">
        <v>500000</v>
      </c>
      <c r="J35" s="198" t="s">
        <v>2098</v>
      </c>
      <c r="K35" s="199" t="s">
        <v>2117</v>
      </c>
      <c r="L35" s="200"/>
      <c r="M35" s="200"/>
      <c r="N35" s="200" t="s">
        <v>1973</v>
      </c>
      <c r="O35" s="230"/>
      <c r="P35" s="231"/>
      <c r="Q35" s="201">
        <f>IF($P35=$Q$4,ROUND($L35,2)*$O35,0)</f>
        <v>0</v>
      </c>
      <c r="R35" s="201">
        <f>IF($P35=$R$4,ROUND($L35,2)*$O35,0)</f>
        <v>0</v>
      </c>
      <c r="S35" s="201">
        <f>IF($P35=$S$4,ROUND($L35,2)*$O35,0)</f>
        <v>0</v>
      </c>
      <c r="T35" s="232" t="str">
        <f>IF((L35&gt;0)*AND(L36&gt;0),"BŁĄD - Wprowadzono dwie wartości",IF((L35=0)*AND(L36=0),"Wprowadź kwotę dla oferowanego materiału",IF((L36&lt;&gt;0)*AND(K36=0),"Uzupełnij pola SYMBOL/PRODUCENT dla zamiennika",IF((L36=0)*AND(K36&lt;&gt;0),"cena dla niewłaściwego PRODUCENTA",IF((K36&lt;&gt;0)*AND(L36&lt;&gt;0)*AND(J36=0),"Uzupełnij pole PRODUCENT dla zamiennika","OK")))))</f>
        <v>Wprowadź kwotę dla oferowanego materiału</v>
      </c>
      <c r="V35" s="227"/>
      <c r="W35" s="233"/>
      <c r="X35" s="226"/>
      <c r="Y35" s="227"/>
      <c r="CK35" s="203"/>
      <c r="CL35" s="203"/>
      <c r="CM35" s="203"/>
      <c r="CN35" s="203"/>
      <c r="CO35" s="203"/>
      <c r="CP35" s="203"/>
      <c r="CQ35" s="203"/>
      <c r="CR35" s="203"/>
      <c r="CS35" s="203"/>
      <c r="CT35" s="203"/>
      <c r="CU35" s="203"/>
      <c r="CV35" s="203"/>
      <c r="CW35" s="203"/>
      <c r="CX35" s="203"/>
      <c r="CY35" s="203"/>
      <c r="CZ35" s="203"/>
      <c r="DA35" s="203"/>
      <c r="DB35" s="203"/>
      <c r="DC35" s="203"/>
      <c r="DD35" s="203"/>
      <c r="DE35" s="203"/>
      <c r="DF35" s="203"/>
      <c r="DG35" s="203"/>
      <c r="DH35" s="203"/>
      <c r="DI35" s="203"/>
      <c r="DJ35" s="203"/>
      <c r="DK35" s="203"/>
      <c r="DL35" s="203"/>
      <c r="DM35" s="203"/>
      <c r="DN35" s="203"/>
      <c r="DO35" s="203"/>
      <c r="DP35" s="203"/>
      <c r="DQ35" s="203"/>
      <c r="DR35" s="203"/>
      <c r="DS35" s="203"/>
      <c r="DT35" s="203"/>
      <c r="DU35" s="203"/>
      <c r="DV35" s="203"/>
      <c r="DW35" s="203"/>
      <c r="DX35" s="203"/>
      <c r="DY35" s="203"/>
      <c r="DZ35" s="203"/>
      <c r="EA35" s="203"/>
      <c r="EB35" s="203"/>
      <c r="EC35" s="203"/>
      <c r="ED35" s="203"/>
      <c r="EE35" s="203"/>
      <c r="EF35" s="203"/>
      <c r="EG35" s="203"/>
      <c r="EH35" s="203"/>
      <c r="EI35" s="203"/>
      <c r="EJ35" s="203"/>
      <c r="EK35" s="203"/>
      <c r="EL35" s="203"/>
      <c r="EM35" s="203"/>
      <c r="EN35" s="203"/>
      <c r="EO35" s="203"/>
      <c r="EP35" s="203"/>
      <c r="EQ35" s="203"/>
      <c r="ER35" s="203"/>
      <c r="ES35" s="203"/>
      <c r="ET35" s="203"/>
      <c r="EU35" s="203"/>
      <c r="EV35" s="203"/>
      <c r="EW35" s="203"/>
      <c r="EX35" s="203"/>
      <c r="EY35" s="203"/>
      <c r="EZ35" s="203"/>
      <c r="FA35" s="203"/>
      <c r="FB35" s="203"/>
      <c r="FC35" s="203"/>
      <c r="FD35" s="203"/>
      <c r="FE35" s="203"/>
      <c r="FF35" s="203"/>
      <c r="FG35" s="203"/>
      <c r="FH35" s="203"/>
      <c r="FI35" s="203"/>
      <c r="FJ35" s="203"/>
      <c r="FK35" s="203"/>
      <c r="FL35" s="203"/>
      <c r="FM35" s="203"/>
      <c r="FN35" s="203"/>
      <c r="FO35" s="203"/>
      <c r="FP35" s="203"/>
      <c r="FQ35" s="203"/>
      <c r="FR35" s="203"/>
      <c r="FS35" s="203"/>
      <c r="FT35" s="203"/>
      <c r="FU35" s="203"/>
      <c r="FV35" s="203"/>
      <c r="FW35" s="203"/>
      <c r="FX35" s="203"/>
      <c r="FY35" s="203"/>
      <c r="FZ35" s="203"/>
      <c r="GA35" s="203"/>
      <c r="GB35" s="203"/>
      <c r="GC35" s="203"/>
      <c r="GD35" s="203"/>
      <c r="GE35" s="203"/>
      <c r="GF35" s="203"/>
      <c r="GG35" s="203"/>
      <c r="GH35" s="203"/>
      <c r="GI35" s="203"/>
      <c r="GJ35" s="203"/>
      <c r="GK35" s="203"/>
      <c r="GL35" s="203"/>
      <c r="GM35" s="203"/>
      <c r="GN35" s="203"/>
      <c r="GO35" s="203"/>
      <c r="GP35" s="203"/>
      <c r="GQ35" s="203"/>
      <c r="GR35" s="203"/>
      <c r="GS35" s="203"/>
      <c r="GT35" s="203"/>
      <c r="GU35" s="203"/>
      <c r="GV35" s="203"/>
      <c r="GW35" s="203"/>
      <c r="GX35" s="203"/>
      <c r="GY35" s="203"/>
      <c r="GZ35" s="203"/>
      <c r="HA35" s="203"/>
      <c r="HB35" s="203"/>
      <c r="HC35" s="203"/>
      <c r="HD35" s="203"/>
      <c r="HE35" s="203"/>
      <c r="HF35" s="203"/>
      <c r="HG35" s="203"/>
      <c r="HH35" s="203"/>
      <c r="HI35" s="203"/>
      <c r="HJ35" s="203"/>
      <c r="HK35" s="203"/>
      <c r="HL35" s="203"/>
      <c r="HM35" s="203"/>
      <c r="HN35" s="203"/>
      <c r="HO35" s="203"/>
      <c r="HP35" s="203"/>
      <c r="HQ35" s="203"/>
      <c r="HR35" s="203"/>
      <c r="HS35" s="203"/>
      <c r="HT35" s="203"/>
      <c r="HU35" s="203"/>
      <c r="HV35" s="203"/>
      <c r="HW35" s="203"/>
      <c r="HX35" s="203"/>
      <c r="HY35" s="203"/>
      <c r="HZ35" s="203"/>
      <c r="IA35" s="203"/>
      <c r="IB35" s="203"/>
      <c r="IC35" s="203"/>
      <c r="ID35" s="203"/>
      <c r="IE35" s="203"/>
      <c r="IF35" s="203"/>
      <c r="IG35" s="203"/>
      <c r="IH35" s="203"/>
      <c r="II35" s="203"/>
      <c r="IJ35" s="203"/>
      <c r="IK35" s="203"/>
      <c r="IL35" s="203"/>
      <c r="IM35" s="203"/>
      <c r="IN35" s="203"/>
      <c r="IO35" s="203"/>
      <c r="IP35" s="203"/>
      <c r="IQ35" s="203"/>
      <c r="IR35" s="203"/>
      <c r="IS35" s="203"/>
      <c r="IT35" s="203"/>
      <c r="IU35" s="203"/>
    </row>
    <row r="36" spans="1:255" s="202" customFormat="1" ht="15.75" customHeight="1">
      <c r="A36" s="204" t="s">
        <v>2118</v>
      </c>
      <c r="B36" s="192" t="s">
        <v>2119</v>
      </c>
      <c r="C36" s="193" t="s">
        <v>2120</v>
      </c>
      <c r="D36" s="193" t="s">
        <v>2115</v>
      </c>
      <c r="E36" s="194">
        <v>2</v>
      </c>
      <c r="F36" s="195" t="s">
        <v>1967</v>
      </c>
      <c r="G36" s="194" t="s">
        <v>1968</v>
      </c>
      <c r="H36" s="196" t="s">
        <v>2116</v>
      </c>
      <c r="I36" s="197">
        <v>500000</v>
      </c>
      <c r="J36" s="199"/>
      <c r="K36" s="199"/>
      <c r="L36" s="200"/>
      <c r="M36" s="200"/>
      <c r="N36" s="200" t="s">
        <v>1976</v>
      </c>
      <c r="O36" s="230"/>
      <c r="P36" s="230"/>
      <c r="Q36" s="201">
        <f>IF($P35=$Q$4,ROUND($L36,2)*O35,0)</f>
        <v>0</v>
      </c>
      <c r="R36" s="201">
        <f>IF($P35=$R$4,ROUND($L36,2)*O35,0)</f>
        <v>0</v>
      </c>
      <c r="S36" s="201">
        <f>IF(P35=$S$4,ROUND($L36,2)*O35,0)</f>
        <v>0</v>
      </c>
      <c r="T36" s="232"/>
      <c r="V36" s="227"/>
      <c r="W36" s="233"/>
      <c r="X36" s="226"/>
      <c r="Y36" s="226"/>
      <c r="CK36" s="203"/>
      <c r="CL36" s="203"/>
      <c r="CM36" s="203"/>
      <c r="CN36" s="203"/>
      <c r="CO36" s="203"/>
      <c r="CP36" s="203"/>
      <c r="CQ36" s="203"/>
      <c r="CR36" s="203"/>
      <c r="CS36" s="203"/>
      <c r="CT36" s="203"/>
      <c r="CU36" s="203"/>
      <c r="CV36" s="203"/>
      <c r="CW36" s="203"/>
      <c r="CX36" s="203"/>
      <c r="CY36" s="203"/>
      <c r="CZ36" s="203"/>
      <c r="DA36" s="203"/>
      <c r="DB36" s="203"/>
      <c r="DC36" s="203"/>
      <c r="DD36" s="203"/>
      <c r="DE36" s="203"/>
      <c r="DF36" s="203"/>
      <c r="DG36" s="203"/>
      <c r="DH36" s="203"/>
      <c r="DI36" s="203"/>
      <c r="DJ36" s="203"/>
      <c r="DK36" s="203"/>
      <c r="DL36" s="203"/>
      <c r="DM36" s="203"/>
      <c r="DN36" s="203"/>
      <c r="DO36" s="203"/>
      <c r="DP36" s="203"/>
      <c r="DQ36" s="203"/>
      <c r="DR36" s="203"/>
      <c r="DS36" s="203"/>
      <c r="DT36" s="203"/>
      <c r="DU36" s="203"/>
      <c r="DV36" s="203"/>
      <c r="DW36" s="203"/>
      <c r="DX36" s="203"/>
      <c r="DY36" s="203"/>
      <c r="DZ36" s="203"/>
      <c r="EA36" s="203"/>
      <c r="EB36" s="203"/>
      <c r="EC36" s="203"/>
      <c r="ED36" s="203"/>
      <c r="EE36" s="203"/>
      <c r="EF36" s="203"/>
      <c r="EG36" s="203"/>
      <c r="EH36" s="203"/>
      <c r="EI36" s="203"/>
      <c r="EJ36" s="203"/>
      <c r="EK36" s="203"/>
      <c r="EL36" s="203"/>
      <c r="EM36" s="203"/>
      <c r="EN36" s="203"/>
      <c r="EO36" s="203"/>
      <c r="EP36" s="203"/>
      <c r="EQ36" s="203"/>
      <c r="ER36" s="203"/>
      <c r="ES36" s="203"/>
      <c r="ET36" s="203"/>
      <c r="EU36" s="203"/>
      <c r="EV36" s="203"/>
      <c r="EW36" s="203"/>
      <c r="EX36" s="203"/>
      <c r="EY36" s="203"/>
      <c r="EZ36" s="203"/>
      <c r="FA36" s="203"/>
      <c r="FB36" s="203"/>
      <c r="FC36" s="203"/>
      <c r="FD36" s="203"/>
      <c r="FE36" s="203"/>
      <c r="FF36" s="203"/>
      <c r="FG36" s="203"/>
      <c r="FH36" s="203"/>
      <c r="FI36" s="203"/>
      <c r="FJ36" s="203"/>
      <c r="FK36" s="203"/>
      <c r="FL36" s="203"/>
      <c r="FM36" s="203"/>
      <c r="FN36" s="203"/>
      <c r="FO36" s="203"/>
      <c r="FP36" s="203"/>
      <c r="FQ36" s="203"/>
      <c r="FR36" s="203"/>
      <c r="FS36" s="203"/>
      <c r="FT36" s="203"/>
      <c r="FU36" s="203"/>
      <c r="FV36" s="203"/>
      <c r="FW36" s="203"/>
      <c r="FX36" s="203"/>
      <c r="FY36" s="203"/>
      <c r="FZ36" s="203"/>
      <c r="GA36" s="203"/>
      <c r="GB36" s="203"/>
      <c r="GC36" s="203"/>
      <c r="GD36" s="203"/>
      <c r="GE36" s="203"/>
      <c r="GF36" s="203"/>
      <c r="GG36" s="203"/>
      <c r="GH36" s="203"/>
      <c r="GI36" s="203"/>
      <c r="GJ36" s="203"/>
      <c r="GK36" s="203"/>
      <c r="GL36" s="203"/>
      <c r="GM36" s="203"/>
      <c r="GN36" s="203"/>
      <c r="GO36" s="203"/>
      <c r="GP36" s="203"/>
      <c r="GQ36" s="203"/>
      <c r="GR36" s="203"/>
      <c r="GS36" s="203"/>
      <c r="GT36" s="203"/>
      <c r="GU36" s="203"/>
      <c r="GV36" s="203"/>
      <c r="GW36" s="203"/>
      <c r="GX36" s="203"/>
      <c r="GY36" s="203"/>
      <c r="GZ36" s="203"/>
      <c r="HA36" s="203"/>
      <c r="HB36" s="203"/>
      <c r="HC36" s="203"/>
      <c r="HD36" s="203"/>
      <c r="HE36" s="203"/>
      <c r="HF36" s="203"/>
      <c r="HG36" s="203"/>
      <c r="HH36" s="203"/>
      <c r="HI36" s="203"/>
      <c r="HJ36" s="203"/>
      <c r="HK36" s="203"/>
      <c r="HL36" s="203"/>
      <c r="HM36" s="203"/>
      <c r="HN36" s="203"/>
      <c r="HO36" s="203"/>
      <c r="HP36" s="203"/>
      <c r="HQ36" s="203"/>
      <c r="HR36" s="203"/>
      <c r="HS36" s="203"/>
      <c r="HT36" s="203"/>
      <c r="HU36" s="203"/>
      <c r="HV36" s="203"/>
      <c r="HW36" s="203"/>
      <c r="HX36" s="203"/>
      <c r="HY36" s="203"/>
      <c r="HZ36" s="203"/>
      <c r="IA36" s="203"/>
      <c r="IB36" s="203"/>
      <c r="IC36" s="203"/>
      <c r="ID36" s="203"/>
      <c r="IE36" s="203"/>
      <c r="IF36" s="203"/>
      <c r="IG36" s="203"/>
      <c r="IH36" s="203"/>
      <c r="II36" s="203"/>
      <c r="IJ36" s="203"/>
      <c r="IK36" s="203"/>
      <c r="IL36" s="203"/>
      <c r="IM36" s="203"/>
      <c r="IN36" s="203"/>
      <c r="IO36" s="203"/>
      <c r="IP36" s="203"/>
      <c r="IQ36" s="203"/>
      <c r="IR36" s="203"/>
      <c r="IS36" s="203"/>
      <c r="IT36" s="203"/>
      <c r="IU36" s="203"/>
    </row>
    <row r="37" spans="1:88" ht="15.75" customHeight="1">
      <c r="A37" s="24" t="s">
        <v>2121</v>
      </c>
      <c r="B37" s="25" t="s">
        <v>2122</v>
      </c>
      <c r="C37" s="26" t="s">
        <v>2123</v>
      </c>
      <c r="D37" s="26" t="s">
        <v>2124</v>
      </c>
      <c r="E37" s="38">
        <v>2</v>
      </c>
      <c r="F37" s="28" t="s">
        <v>1967</v>
      </c>
      <c r="G37" s="38" t="s">
        <v>1968</v>
      </c>
      <c r="H37" s="41" t="s">
        <v>2125</v>
      </c>
      <c r="I37" s="39">
        <v>200000</v>
      </c>
      <c r="J37" s="31" t="s">
        <v>2098</v>
      </c>
      <c r="K37" s="40" t="s">
        <v>2126</v>
      </c>
      <c r="L37" s="32"/>
      <c r="M37" s="32"/>
      <c r="N37" s="32" t="s">
        <v>1973</v>
      </c>
      <c r="O37" s="213">
        <v>1</v>
      </c>
      <c r="P37" s="214">
        <v>3</v>
      </c>
      <c r="Q37" s="33">
        <f>IF($P37=$Q$4,ROUND($L37,2)*$O37,0)</f>
        <v>0</v>
      </c>
      <c r="R37" s="33">
        <f>IF($P37=$R$4,ROUND($L37,2)*$O37,0)</f>
        <v>0</v>
      </c>
      <c r="S37" s="33">
        <f>IF($P37=$S$4,ROUND($L37,2)*$O37,0)</f>
        <v>0</v>
      </c>
      <c r="T37" s="215" t="str">
        <f>IF((L37&gt;0)*AND(L38&gt;0),"BŁĄD - Wprowadzono dwie wartości",IF((L37=0)*AND(L38=0),"Wprowadź kwotę dla oferowanego materiału",IF((L38&lt;&gt;0)*AND(K38=0),"Uzupełnij pola SYMBOL/PRODUCENT dla zamiennika",IF((L38=0)*AND(K38&lt;&gt;0),"cena dla niewłaściwego PRODUCENTA",IF((K38&lt;&gt;0)*AND(L38&lt;&gt;0)*AND(J38=0),"Uzupełnij pole PRODUCENT dla zamiennika","OK")))))</f>
        <v>Wprowadź kwotę dla oferowanego materiału</v>
      </c>
      <c r="U37" s="18"/>
      <c r="V37" s="211"/>
      <c r="W37" s="220"/>
      <c r="X37" s="212"/>
      <c r="Y37" s="211"/>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row>
    <row r="38" spans="1:88" ht="15.75" customHeight="1">
      <c r="A38" s="24" t="s">
        <v>2127</v>
      </c>
      <c r="B38" s="25" t="s">
        <v>2128</v>
      </c>
      <c r="C38" s="26" t="s">
        <v>2129</v>
      </c>
      <c r="D38" s="26" t="s">
        <v>2124</v>
      </c>
      <c r="E38" s="38">
        <v>2</v>
      </c>
      <c r="F38" s="28" t="s">
        <v>1967</v>
      </c>
      <c r="G38" s="38" t="s">
        <v>1968</v>
      </c>
      <c r="H38" s="41" t="s">
        <v>2125</v>
      </c>
      <c r="I38" s="39">
        <v>200000</v>
      </c>
      <c r="J38" s="40"/>
      <c r="K38" s="40"/>
      <c r="L38" s="32"/>
      <c r="M38" s="32"/>
      <c r="N38" s="32" t="s">
        <v>1976</v>
      </c>
      <c r="O38" s="213"/>
      <c r="P38" s="213"/>
      <c r="Q38" s="33">
        <f>IF($P37=$Q$4,ROUND($L38,2)*O37,0)</f>
        <v>0</v>
      </c>
      <c r="R38" s="33">
        <f>IF($P37=$R$4,ROUND($L38,2)*O37,0)</f>
        <v>0</v>
      </c>
      <c r="S38" s="33">
        <f>IF(P37=$S$4,ROUND($L38,2)*O37,0)</f>
        <v>0</v>
      </c>
      <c r="T38" s="215"/>
      <c r="U38" s="18"/>
      <c r="V38" s="211"/>
      <c r="W38" s="220"/>
      <c r="X38" s="212"/>
      <c r="Y38" s="212"/>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row>
    <row r="39" spans="1:88" ht="15.75" customHeight="1">
      <c r="A39" s="24" t="s">
        <v>2130</v>
      </c>
      <c r="B39" s="25" t="s">
        <v>2131</v>
      </c>
      <c r="C39" s="26" t="s">
        <v>2132</v>
      </c>
      <c r="D39" s="26" t="s">
        <v>2133</v>
      </c>
      <c r="E39" s="38">
        <v>2</v>
      </c>
      <c r="F39" s="28" t="s">
        <v>2134</v>
      </c>
      <c r="G39" s="38" t="s">
        <v>1968</v>
      </c>
      <c r="H39" s="41" t="s">
        <v>2125</v>
      </c>
      <c r="I39" s="39">
        <v>200000</v>
      </c>
      <c r="J39" s="31" t="s">
        <v>2098</v>
      </c>
      <c r="K39" s="40" t="s">
        <v>2135</v>
      </c>
      <c r="L39" s="32"/>
      <c r="M39" s="32"/>
      <c r="N39" s="32" t="s">
        <v>1973</v>
      </c>
      <c r="O39" s="213">
        <v>1</v>
      </c>
      <c r="P39" s="214">
        <v>3</v>
      </c>
      <c r="Q39" s="33">
        <f>IF($P39=$Q$4,ROUND($L39,2)*$O39,0)</f>
        <v>0</v>
      </c>
      <c r="R39" s="33">
        <f>IF($P39=$R$4,ROUND($L39,2)*$O39,0)</f>
        <v>0</v>
      </c>
      <c r="S39" s="33">
        <f>IF($P39=$S$4,ROUND($L39,2)*$O39,0)</f>
        <v>0</v>
      </c>
      <c r="T39" s="215" t="str">
        <f>IF((L39&gt;0)*AND(L40&gt;0),"BŁĄD - Wprowadzono dwie wartości",IF((L39=0)*AND(L40=0),"Wprowadź kwotę dla oferowanego materiału",IF((L40&lt;&gt;0)*AND(K40=0),"Uzupełnij pola SYMBOL/PRODUCENT dla zamiennika",IF((L40=0)*AND(K40&lt;&gt;0),"cena dla niewłaściwego PRODUCENTA",IF((K40&lt;&gt;0)*AND(L40&lt;&gt;0)*AND(J40=0),"Uzupełnij pole PRODUCENT dla zamiennika","OK")))))</f>
        <v>Wprowadź kwotę dla oferowanego materiału</v>
      </c>
      <c r="U39" s="18"/>
      <c r="V39" s="211"/>
      <c r="W39" s="220"/>
      <c r="X39" s="212"/>
      <c r="Y39" s="211"/>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row>
    <row r="40" spans="1:88" ht="15.75" customHeight="1">
      <c r="A40" s="24" t="s">
        <v>2136</v>
      </c>
      <c r="B40" s="25" t="s">
        <v>2137</v>
      </c>
      <c r="C40" s="26" t="s">
        <v>2138</v>
      </c>
      <c r="D40" s="26" t="s">
        <v>2133</v>
      </c>
      <c r="E40" s="38">
        <v>2</v>
      </c>
      <c r="F40" s="28" t="s">
        <v>2134</v>
      </c>
      <c r="G40" s="38" t="s">
        <v>1968</v>
      </c>
      <c r="H40" s="41" t="s">
        <v>2125</v>
      </c>
      <c r="I40" s="39">
        <v>200000</v>
      </c>
      <c r="J40" s="40"/>
      <c r="K40" s="40"/>
      <c r="L40" s="32"/>
      <c r="M40" s="32"/>
      <c r="N40" s="32" t="s">
        <v>1976</v>
      </c>
      <c r="O40" s="213"/>
      <c r="P40" s="213"/>
      <c r="Q40" s="33">
        <f>IF($P39=$Q$4,ROUND($L40,2)*O39,0)</f>
        <v>0</v>
      </c>
      <c r="R40" s="33">
        <f>IF($P39=$R$4,ROUND($L40,2)*O39,0)</f>
        <v>0</v>
      </c>
      <c r="S40" s="33">
        <f>IF(P39=$S$4,ROUND($L40,2)*O39,0)</f>
        <v>0</v>
      </c>
      <c r="T40" s="215"/>
      <c r="U40" s="18"/>
      <c r="V40" s="211"/>
      <c r="W40" s="220"/>
      <c r="X40" s="212"/>
      <c r="Y40" s="212"/>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row>
    <row r="41" spans="1:88" ht="15.75" customHeight="1">
      <c r="A41" s="34" t="s">
        <v>2139</v>
      </c>
      <c r="B41" s="25" t="s">
        <v>2140</v>
      </c>
      <c r="C41" s="26" t="s">
        <v>2141</v>
      </c>
      <c r="D41" s="26" t="s">
        <v>2142</v>
      </c>
      <c r="E41" s="38">
        <v>2</v>
      </c>
      <c r="F41" s="28" t="s">
        <v>2143</v>
      </c>
      <c r="G41" s="38" t="s">
        <v>1968</v>
      </c>
      <c r="H41" s="41" t="s">
        <v>2125</v>
      </c>
      <c r="I41" s="39">
        <v>200000</v>
      </c>
      <c r="J41" s="31" t="s">
        <v>2098</v>
      </c>
      <c r="K41" s="40" t="s">
        <v>2144</v>
      </c>
      <c r="L41" s="32"/>
      <c r="M41" s="32"/>
      <c r="N41" s="32" t="s">
        <v>1973</v>
      </c>
      <c r="O41" s="213">
        <v>1</v>
      </c>
      <c r="P41" s="214">
        <v>3</v>
      </c>
      <c r="Q41" s="33">
        <f>IF($P41=$Q$4,ROUND($L41,2)*$O41,0)</f>
        <v>0</v>
      </c>
      <c r="R41" s="33">
        <f>IF($P41=$R$4,ROUND($L41,2)*$O41,0)</f>
        <v>0</v>
      </c>
      <c r="S41" s="33">
        <f>IF($P41=$S$4,ROUND($L41,2)*$O41,0)</f>
        <v>0</v>
      </c>
      <c r="T41" s="215" t="str">
        <f>IF((L41&gt;0)*AND(L42&gt;0),"BŁĄD - Wprowadzono dwie wartości",IF((L41=0)*AND(L42=0),"Wprowadź kwotę dla oferowanego materiału",IF((L42&lt;&gt;0)*AND(K42=0),"Uzupełnij pola SYMBOL/PRODUCENT dla zamiennika",IF((L42=0)*AND(K42&lt;&gt;0),"cena dla niewłaściwego PRODUCENTA",IF((K42&lt;&gt;0)*AND(L42&lt;&gt;0)*AND(J42=0),"Uzupełnij pole PRODUCENT dla zamiennika","OK")))))</f>
        <v>Wprowadź kwotę dla oferowanego materiału</v>
      </c>
      <c r="U41" s="18"/>
      <c r="V41" s="211"/>
      <c r="W41" s="220"/>
      <c r="X41" s="212"/>
      <c r="Y41" s="211"/>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row>
    <row r="42" spans="1:88" ht="15.75" customHeight="1">
      <c r="A42" s="24" t="s">
        <v>2145</v>
      </c>
      <c r="B42" s="25" t="s">
        <v>2146</v>
      </c>
      <c r="C42" s="26" t="s">
        <v>2147</v>
      </c>
      <c r="D42" s="26" t="s">
        <v>2148</v>
      </c>
      <c r="E42" s="38">
        <v>2</v>
      </c>
      <c r="F42" s="28" t="s">
        <v>2143</v>
      </c>
      <c r="G42" s="38" t="s">
        <v>1968</v>
      </c>
      <c r="H42" s="41" t="s">
        <v>2125</v>
      </c>
      <c r="I42" s="39">
        <v>200000</v>
      </c>
      <c r="J42" s="40"/>
      <c r="K42" s="40"/>
      <c r="L42" s="32"/>
      <c r="M42" s="32"/>
      <c r="N42" s="32" t="s">
        <v>1976</v>
      </c>
      <c r="O42" s="213"/>
      <c r="P42" s="213"/>
      <c r="Q42" s="33">
        <f>IF($P41=$Q$4,ROUND($L42,2)*O41,0)</f>
        <v>0</v>
      </c>
      <c r="R42" s="33">
        <f>IF($P41=$R$4,ROUND($L42,2)*O41,0)</f>
        <v>0</v>
      </c>
      <c r="S42" s="33">
        <f>IF(P41=$S$4,ROUND($L42,2)*O41,0)</f>
        <v>0</v>
      </c>
      <c r="T42" s="215"/>
      <c r="U42" s="18"/>
      <c r="V42" s="211"/>
      <c r="W42" s="220"/>
      <c r="X42" s="212"/>
      <c r="Y42" s="212"/>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row>
    <row r="43" spans="1:88" ht="15.75" customHeight="1">
      <c r="A43" s="24" t="s">
        <v>2149</v>
      </c>
      <c r="B43" s="25" t="s">
        <v>2150</v>
      </c>
      <c r="C43" s="26" t="s">
        <v>2151</v>
      </c>
      <c r="D43" s="26" t="s">
        <v>2152</v>
      </c>
      <c r="E43" s="38">
        <v>2</v>
      </c>
      <c r="F43" s="28" t="s">
        <v>2153</v>
      </c>
      <c r="G43" s="38" t="s">
        <v>1968</v>
      </c>
      <c r="H43" s="41" t="s">
        <v>2125</v>
      </c>
      <c r="I43" s="39">
        <v>200000</v>
      </c>
      <c r="J43" s="31" t="s">
        <v>2098</v>
      </c>
      <c r="K43" s="40" t="s">
        <v>2154</v>
      </c>
      <c r="L43" s="32"/>
      <c r="M43" s="32"/>
      <c r="N43" s="32" t="s">
        <v>1973</v>
      </c>
      <c r="O43" s="213">
        <v>1</v>
      </c>
      <c r="P43" s="214">
        <v>3</v>
      </c>
      <c r="Q43" s="33">
        <f>IF($P43=$Q$4,ROUND($L43,2)*$O43,0)</f>
        <v>0</v>
      </c>
      <c r="R43" s="33">
        <f>IF($P43=$R$4,ROUND($L43,2)*$O43,0)</f>
        <v>0</v>
      </c>
      <c r="S43" s="33">
        <f>IF($P43=$S$4,ROUND($L43,2)*$O43,0)</f>
        <v>0</v>
      </c>
      <c r="T43" s="215" t="str">
        <f>IF((L43&gt;0)*AND(L44&gt;0),"BŁĄD - Wprowadzono dwie wartości",IF((L43=0)*AND(L44=0),"Wprowadź kwotę dla oferowanego materiału",IF((L44&lt;&gt;0)*AND(K44=0),"Uzupełnij pola SYMBOL/PRODUCENT dla zamiennika",IF((L44=0)*AND(K44&lt;&gt;0),"cena dla niewłaściwego PRODUCENTA",IF((K44&lt;&gt;0)*AND(L44&lt;&gt;0)*AND(J44=0),"Uzupełnij pole PRODUCENT dla zamiennika","OK")))))</f>
        <v>Wprowadź kwotę dla oferowanego materiału</v>
      </c>
      <c r="U43" s="18"/>
      <c r="V43" s="211"/>
      <c r="W43" s="220"/>
      <c r="X43" s="212"/>
      <c r="Y43" s="211"/>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row>
    <row r="44" spans="1:88" ht="15.75" customHeight="1">
      <c r="A44" s="24" t="s">
        <v>2155</v>
      </c>
      <c r="B44" s="25" t="s">
        <v>2156</v>
      </c>
      <c r="C44" s="26" t="s">
        <v>2157</v>
      </c>
      <c r="D44" s="26" t="s">
        <v>2152</v>
      </c>
      <c r="E44" s="38">
        <v>2</v>
      </c>
      <c r="F44" s="28" t="s">
        <v>2153</v>
      </c>
      <c r="G44" s="38" t="s">
        <v>1968</v>
      </c>
      <c r="H44" s="41" t="s">
        <v>2125</v>
      </c>
      <c r="I44" s="39">
        <v>200000</v>
      </c>
      <c r="J44" s="40"/>
      <c r="K44" s="40"/>
      <c r="L44" s="32"/>
      <c r="M44" s="32"/>
      <c r="N44" s="32" t="s">
        <v>1976</v>
      </c>
      <c r="O44" s="213"/>
      <c r="P44" s="213"/>
      <c r="Q44" s="33">
        <f>IF($P43=$Q$4,ROUND($L44,2)*O43,0)</f>
        <v>0</v>
      </c>
      <c r="R44" s="33">
        <f>IF($P43=$R$4,ROUND($L44,2)*O43,0)</f>
        <v>0</v>
      </c>
      <c r="S44" s="33">
        <f>IF(P43=$S$4,ROUND($L44,2)*O43,0)</f>
        <v>0</v>
      </c>
      <c r="T44" s="215"/>
      <c r="U44" s="18"/>
      <c r="V44" s="211"/>
      <c r="W44" s="220"/>
      <c r="X44" s="212"/>
      <c r="Y44" s="212"/>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row>
    <row r="45" spans="1:88" ht="15.75" customHeight="1">
      <c r="A45" s="24" t="s">
        <v>2158</v>
      </c>
      <c r="B45" s="25" t="s">
        <v>2159</v>
      </c>
      <c r="C45" s="26" t="s">
        <v>2160</v>
      </c>
      <c r="D45" s="26" t="s">
        <v>2161</v>
      </c>
      <c r="E45" s="38">
        <v>2</v>
      </c>
      <c r="F45" s="28" t="s">
        <v>1967</v>
      </c>
      <c r="G45" s="38" t="s">
        <v>1968</v>
      </c>
      <c r="H45" s="41" t="s">
        <v>2162</v>
      </c>
      <c r="I45" s="39">
        <v>160000</v>
      </c>
      <c r="J45" s="31" t="s">
        <v>2098</v>
      </c>
      <c r="K45" s="40" t="s">
        <v>2163</v>
      </c>
      <c r="L45" s="32"/>
      <c r="M45" s="32"/>
      <c r="N45" s="32" t="s">
        <v>1973</v>
      </c>
      <c r="O45" s="213">
        <v>1</v>
      </c>
      <c r="P45" s="214">
        <v>3</v>
      </c>
      <c r="Q45" s="33">
        <f>IF($P45=$Q$4,ROUND($L45,2)*$O45,0)</f>
        <v>0</v>
      </c>
      <c r="R45" s="33">
        <f>IF($P45=$R$4,ROUND($L45,2)*$O45,0)</f>
        <v>0</v>
      </c>
      <c r="S45" s="33">
        <f>IF($P45=$S$4,ROUND($L45,2)*$O45,0)</f>
        <v>0</v>
      </c>
      <c r="T45" s="215" t="str">
        <f>IF((L45&gt;0)*AND(L46&gt;0),"BŁĄD - Wprowadzono dwie wartości",IF((L45=0)*AND(L46=0),"Wprowadź kwotę dla oferowanego materiału",IF((L46&lt;&gt;0)*AND(K46=0),"Uzupełnij pola SYMBOL/PRODUCENT dla zamiennika",IF((L46=0)*AND(K46&lt;&gt;0),"cena dla niewłaściwego PRODUCENTA",IF((K46&lt;&gt;0)*AND(L46&lt;&gt;0)*AND(J46=0),"Uzupełnij pole PRODUCENT dla zamiennika","OK")))))</f>
        <v>Wprowadź kwotę dla oferowanego materiału</v>
      </c>
      <c r="U45" s="18"/>
      <c r="V45" s="211"/>
      <c r="W45" s="220"/>
      <c r="X45" s="212"/>
      <c r="Y45" s="211"/>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row>
    <row r="46" spans="1:88" ht="15.75" customHeight="1">
      <c r="A46" s="34" t="s">
        <v>2164</v>
      </c>
      <c r="B46" s="25" t="s">
        <v>2165</v>
      </c>
      <c r="C46" s="26" t="s">
        <v>2166</v>
      </c>
      <c r="D46" s="26" t="s">
        <v>2161</v>
      </c>
      <c r="E46" s="38">
        <v>2</v>
      </c>
      <c r="F46" s="28" t="s">
        <v>1967</v>
      </c>
      <c r="G46" s="38" t="s">
        <v>1968</v>
      </c>
      <c r="H46" s="41" t="s">
        <v>2162</v>
      </c>
      <c r="I46" s="39">
        <v>160000</v>
      </c>
      <c r="J46" s="40"/>
      <c r="K46" s="40"/>
      <c r="L46" s="32"/>
      <c r="M46" s="32"/>
      <c r="N46" s="32" t="s">
        <v>1976</v>
      </c>
      <c r="O46" s="213"/>
      <c r="P46" s="213"/>
      <c r="Q46" s="33">
        <f>IF($P45=$Q$4,ROUND($L46,2)*O45,0)</f>
        <v>0</v>
      </c>
      <c r="R46" s="33">
        <f>IF($P45=$R$4,ROUND($L46,2)*O45,0)</f>
        <v>0</v>
      </c>
      <c r="S46" s="33">
        <f>IF(P45=$S$4,ROUND($L46,2)*O45,0)</f>
        <v>0</v>
      </c>
      <c r="T46" s="215"/>
      <c r="U46" s="18"/>
      <c r="V46" s="211"/>
      <c r="W46" s="220"/>
      <c r="X46" s="212"/>
      <c r="Y46" s="212"/>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row>
    <row r="47" spans="1:88" ht="15.75" customHeight="1">
      <c r="A47" s="24" t="s">
        <v>2167</v>
      </c>
      <c r="B47" s="25" t="s">
        <v>2168</v>
      </c>
      <c r="C47" s="26" t="s">
        <v>2169</v>
      </c>
      <c r="D47" s="26" t="s">
        <v>2170</v>
      </c>
      <c r="E47" s="24" t="s">
        <v>1966</v>
      </c>
      <c r="F47" s="37" t="s">
        <v>1967</v>
      </c>
      <c r="G47" s="24" t="s">
        <v>1968</v>
      </c>
      <c r="H47" s="29" t="s">
        <v>2171</v>
      </c>
      <c r="I47" s="30" t="s">
        <v>2172</v>
      </c>
      <c r="J47" s="31" t="s">
        <v>2098</v>
      </c>
      <c r="K47" s="31" t="s">
        <v>2173</v>
      </c>
      <c r="L47" s="32"/>
      <c r="M47" s="32"/>
      <c r="N47" s="32" t="s">
        <v>1973</v>
      </c>
      <c r="O47" s="213">
        <v>28</v>
      </c>
      <c r="P47" s="214">
        <v>2</v>
      </c>
      <c r="Q47" s="33">
        <f>IF($P47=$Q$4,ROUND($L47,2)*$O47,0)</f>
        <v>0</v>
      </c>
      <c r="R47" s="33">
        <f>IF($P47=$R$4,ROUND($L47,2)*$O47,0)</f>
        <v>0</v>
      </c>
      <c r="S47" s="33">
        <f>IF($P47=$S$4,ROUND($L47,2)*$O47,0)</f>
        <v>0</v>
      </c>
      <c r="T47" s="215" t="str">
        <f>IF((L47&gt;0)*AND(L48&gt;0),"BŁĄD - Wprowadzono dwie wartości",IF((L47=0)*AND(L48=0),"Wprowadź kwotę dla oferowanego materiału",IF((L48&lt;&gt;0)*AND(K48=0),"Uzupełnij pola SYMBOL/PRODUCENT dla zamiennika",IF((L48=0)*AND(K48&lt;&gt;0),"cena dla niewłaściwego PRODUCENTA",IF((K48&lt;&gt;0)*AND(L48&lt;&gt;0)*AND(J48=0),"Uzupełnij pole PRODUCENT dla zamiennika","OK")))))</f>
        <v>Wprowadź kwotę dla oferowanego materiału</v>
      </c>
      <c r="U47" s="18"/>
      <c r="V47" s="211"/>
      <c r="W47" s="220"/>
      <c r="X47" s="212"/>
      <c r="Y47" s="211"/>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row>
    <row r="48" spans="1:88" ht="15.75" customHeight="1">
      <c r="A48" s="24" t="s">
        <v>2174</v>
      </c>
      <c r="B48" s="35" t="s">
        <v>2175</v>
      </c>
      <c r="C48" s="26" t="s">
        <v>2176</v>
      </c>
      <c r="D48" s="26" t="s">
        <v>2170</v>
      </c>
      <c r="E48" s="24" t="s">
        <v>1966</v>
      </c>
      <c r="F48" s="37" t="s">
        <v>1967</v>
      </c>
      <c r="G48" s="24" t="s">
        <v>1968</v>
      </c>
      <c r="H48" s="29" t="s">
        <v>2171</v>
      </c>
      <c r="I48" s="30" t="s">
        <v>2172</v>
      </c>
      <c r="J48" s="31"/>
      <c r="K48" s="31"/>
      <c r="L48" s="32"/>
      <c r="M48" s="32"/>
      <c r="N48" s="32" t="s">
        <v>1976</v>
      </c>
      <c r="O48" s="213"/>
      <c r="P48" s="213"/>
      <c r="Q48" s="33">
        <f>IF($P47=$Q$4,ROUND($L48,2)*O47,0)</f>
        <v>0</v>
      </c>
      <c r="R48" s="33">
        <f>IF($P47=$R$4,ROUND($L48,2)*O47,0)</f>
        <v>0</v>
      </c>
      <c r="S48" s="33">
        <f>IF(P47=$S$4,ROUND($L48,2)*O47,0)</f>
        <v>0</v>
      </c>
      <c r="T48" s="215"/>
      <c r="U48" s="18"/>
      <c r="V48" s="211"/>
      <c r="W48" s="220"/>
      <c r="X48" s="212"/>
      <c r="Y48" s="212"/>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row>
    <row r="49" spans="1:88" ht="15.75" customHeight="1">
      <c r="A49" s="24" t="s">
        <v>2177</v>
      </c>
      <c r="B49" s="25" t="s">
        <v>2178</v>
      </c>
      <c r="C49" s="26" t="s">
        <v>2179</v>
      </c>
      <c r="D49" s="26" t="s">
        <v>2180</v>
      </c>
      <c r="E49" s="24" t="s">
        <v>1966</v>
      </c>
      <c r="F49" s="37" t="s">
        <v>1967</v>
      </c>
      <c r="G49" s="24" t="s">
        <v>1968</v>
      </c>
      <c r="H49" s="29" t="s">
        <v>2181</v>
      </c>
      <c r="I49" s="30" t="s">
        <v>2172</v>
      </c>
      <c r="J49" s="31" t="s">
        <v>2098</v>
      </c>
      <c r="K49" s="31" t="s">
        <v>2182</v>
      </c>
      <c r="L49" s="32"/>
      <c r="M49" s="32"/>
      <c r="N49" s="32" t="s">
        <v>1973</v>
      </c>
      <c r="O49" s="213">
        <v>5</v>
      </c>
      <c r="P49" s="214">
        <v>2</v>
      </c>
      <c r="Q49" s="33">
        <f>IF($P49=$Q$4,ROUND($L49,2)*$O49,0)</f>
        <v>0</v>
      </c>
      <c r="R49" s="33">
        <f>IF($P49=$R$4,ROUND($L49,2)*$O49,0)</f>
        <v>0</v>
      </c>
      <c r="S49" s="33">
        <f>IF($P49=$S$4,ROUND($L49,2)*$O49,0)</f>
        <v>0</v>
      </c>
      <c r="T49" s="215" t="str">
        <f>IF((L49&gt;0)*AND(L50&gt;0),"BŁĄD - Wprowadzono dwie wartości",IF((L49=0)*AND(L50=0),"Wprowadź kwotę dla oferowanego materiału",IF((L50&lt;&gt;0)*AND(K50=0),"Uzupełnij pola SYMBOL/PRODUCENT dla zamiennika",IF((L50=0)*AND(K50&lt;&gt;0),"cena dla niewłaściwego PRODUCENTA",IF((K50&lt;&gt;0)*AND(L50&lt;&gt;0)*AND(J50=0),"Uzupełnij pole PRODUCENT dla zamiennika","OK")))))</f>
        <v>Wprowadź kwotę dla oferowanego materiału</v>
      </c>
      <c r="U49" s="18"/>
      <c r="V49" s="211"/>
      <c r="W49" s="220"/>
      <c r="X49" s="212"/>
      <c r="Y49" s="211"/>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row>
    <row r="50" spans="1:88" ht="15.75" customHeight="1">
      <c r="A50" s="24" t="s">
        <v>2183</v>
      </c>
      <c r="B50" s="35" t="s">
        <v>2184</v>
      </c>
      <c r="C50" s="26" t="s">
        <v>2185</v>
      </c>
      <c r="D50" s="26" t="s">
        <v>2180</v>
      </c>
      <c r="E50" s="24" t="s">
        <v>1966</v>
      </c>
      <c r="F50" s="37" t="s">
        <v>1967</v>
      </c>
      <c r="G50" s="24" t="s">
        <v>1968</v>
      </c>
      <c r="H50" s="29" t="s">
        <v>2181</v>
      </c>
      <c r="I50" s="30" t="s">
        <v>2172</v>
      </c>
      <c r="J50" s="31"/>
      <c r="K50" s="31"/>
      <c r="L50" s="32"/>
      <c r="M50" s="32"/>
      <c r="N50" s="32" t="s">
        <v>1976</v>
      </c>
      <c r="O50" s="213"/>
      <c r="P50" s="213"/>
      <c r="Q50" s="33">
        <f>IF($P49=$Q$4,ROUND($L50,2)*O49,0)</f>
        <v>0</v>
      </c>
      <c r="R50" s="33">
        <f>IF($P49=$R$4,ROUND($L50,2)*O49,0)</f>
        <v>0</v>
      </c>
      <c r="S50" s="33">
        <f>IF(P49=$S$4,ROUND($L50,2)*O49,0)</f>
        <v>0</v>
      </c>
      <c r="T50" s="215"/>
      <c r="U50" s="18"/>
      <c r="V50" s="211"/>
      <c r="W50" s="220"/>
      <c r="X50" s="212"/>
      <c r="Y50" s="212"/>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row>
    <row r="51" spans="1:88" ht="15.75" customHeight="1">
      <c r="A51" s="34" t="s">
        <v>2186</v>
      </c>
      <c r="B51" s="25" t="s">
        <v>2187</v>
      </c>
      <c r="C51" s="26" t="s">
        <v>2188</v>
      </c>
      <c r="D51" s="26" t="s">
        <v>2189</v>
      </c>
      <c r="E51" s="24" t="s">
        <v>1966</v>
      </c>
      <c r="F51" s="37" t="s">
        <v>1967</v>
      </c>
      <c r="G51" s="24" t="s">
        <v>1968</v>
      </c>
      <c r="H51" s="29" t="s">
        <v>2190</v>
      </c>
      <c r="I51" s="30" t="s">
        <v>2191</v>
      </c>
      <c r="J51" s="31" t="s">
        <v>2098</v>
      </c>
      <c r="K51" s="31" t="s">
        <v>2192</v>
      </c>
      <c r="L51" s="32"/>
      <c r="M51" s="32"/>
      <c r="N51" s="32" t="s">
        <v>1973</v>
      </c>
      <c r="O51" s="213">
        <v>8</v>
      </c>
      <c r="P51" s="214">
        <v>2</v>
      </c>
      <c r="Q51" s="33">
        <f>IF($P51=$Q$4,ROUND($L51,2)*$O51,0)</f>
        <v>0</v>
      </c>
      <c r="R51" s="33">
        <f>IF($P51=$R$4,ROUND($L51,2)*$O51,0)</f>
        <v>0</v>
      </c>
      <c r="S51" s="33">
        <f>IF($P51=$S$4,ROUND($L51,2)*$O51,0)</f>
        <v>0</v>
      </c>
      <c r="T51" s="215" t="str">
        <f>IF((L51&gt;0)*AND(L52&gt;0),"BŁĄD - Wprowadzono dwie wartości",IF((L51=0)*AND(L52=0),"Wprowadź kwotę dla oferowanego materiału",IF((L52&lt;&gt;0)*AND(K52=0),"Uzupełnij pola SYMBOL/PRODUCENT dla zamiennika",IF((L52=0)*AND(K52&lt;&gt;0),"cena dla niewłaściwego PRODUCENTA",IF((K52&lt;&gt;0)*AND(L52&lt;&gt;0)*AND(J52=0),"Uzupełnij pole PRODUCENT dla zamiennika","OK")))))</f>
        <v>Wprowadź kwotę dla oferowanego materiału</v>
      </c>
      <c r="U51" s="18"/>
      <c r="V51" s="211"/>
      <c r="W51" s="220"/>
      <c r="X51" s="212"/>
      <c r="Y51" s="211"/>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row>
    <row r="52" spans="1:88" ht="15.75" customHeight="1">
      <c r="A52" s="24" t="s">
        <v>2193</v>
      </c>
      <c r="B52" s="25" t="s">
        <v>2194</v>
      </c>
      <c r="C52" s="26" t="s">
        <v>2195</v>
      </c>
      <c r="D52" s="26" t="s">
        <v>2189</v>
      </c>
      <c r="E52" s="24" t="s">
        <v>1966</v>
      </c>
      <c r="F52" s="37" t="s">
        <v>1967</v>
      </c>
      <c r="G52" s="24" t="s">
        <v>1968</v>
      </c>
      <c r="H52" s="29" t="s">
        <v>2190</v>
      </c>
      <c r="I52" s="30" t="s">
        <v>2191</v>
      </c>
      <c r="J52" s="31"/>
      <c r="K52" s="31"/>
      <c r="L52" s="32"/>
      <c r="M52" s="32"/>
      <c r="N52" s="32" t="s">
        <v>1976</v>
      </c>
      <c r="O52" s="213"/>
      <c r="P52" s="213"/>
      <c r="Q52" s="33">
        <f>IF($P51=$Q$4,ROUND($L52,2)*O51,0)</f>
        <v>0</v>
      </c>
      <c r="R52" s="33">
        <f>IF($P51=$R$4,ROUND($L52,2)*O51,0)</f>
        <v>0</v>
      </c>
      <c r="S52" s="33">
        <f>IF(P51=$S$4,ROUND($L52,2)*O51,0)</f>
        <v>0</v>
      </c>
      <c r="T52" s="215"/>
      <c r="U52" s="18"/>
      <c r="V52" s="211"/>
      <c r="W52" s="220"/>
      <c r="X52" s="212"/>
      <c r="Y52" s="212"/>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row>
    <row r="53" spans="1:88" ht="33.75" customHeight="1">
      <c r="A53" s="24" t="s">
        <v>2196</v>
      </c>
      <c r="B53" s="35" t="s">
        <v>2197</v>
      </c>
      <c r="C53" s="26" t="s">
        <v>2198</v>
      </c>
      <c r="D53" s="26" t="s">
        <v>2199</v>
      </c>
      <c r="E53" s="24" t="s">
        <v>1966</v>
      </c>
      <c r="F53" s="37" t="s">
        <v>1967</v>
      </c>
      <c r="G53" s="38" t="s">
        <v>1968</v>
      </c>
      <c r="H53" s="41" t="s">
        <v>2200</v>
      </c>
      <c r="I53" s="39">
        <v>60000</v>
      </c>
      <c r="J53" s="31" t="s">
        <v>2201</v>
      </c>
      <c r="K53" s="40" t="s">
        <v>2202</v>
      </c>
      <c r="L53" s="32"/>
      <c r="M53" s="32"/>
      <c r="N53" s="32" t="s">
        <v>1973</v>
      </c>
      <c r="O53" s="213">
        <v>14</v>
      </c>
      <c r="P53" s="214">
        <v>2</v>
      </c>
      <c r="Q53" s="33">
        <f>IF($P53=$Q$4,ROUND($L53,2)*$O53,0)</f>
        <v>0</v>
      </c>
      <c r="R53" s="33">
        <f>IF($P53=$R$4,ROUND($L53,2)*$O53,0)</f>
        <v>0</v>
      </c>
      <c r="S53" s="33">
        <f>IF($P53=$S$4,ROUND($L53,2)*$O53,0)</f>
        <v>0</v>
      </c>
      <c r="T53" s="215" t="str">
        <f>IF((L53&gt;0)*AND(L54&gt;0),"BŁĄD - Wprowadzono dwie wartości",IF((L53=0)*AND(L54=0),"Wprowadź kwotę dla oferowanego materiału",IF((L54&lt;&gt;0)*AND(K54=0),"Uzupełnij pola SYMBOL/PRODUCENT dla zamiennika",IF((L54=0)*AND(K54&lt;&gt;0),"cena dla niewłaściwego PRODUCENTA",IF((K54&lt;&gt;0)*AND(L54&lt;&gt;0)*AND(J54=0),"Uzupełnij pole PRODUCENT dla zamiennika","OK")))))</f>
        <v>Wprowadź kwotę dla oferowanego materiału</v>
      </c>
      <c r="U53" s="18"/>
      <c r="V53" s="211"/>
      <c r="W53" s="220"/>
      <c r="X53" s="212"/>
      <c r="Y53" s="211"/>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row>
    <row r="54" spans="1:88" ht="33.75" customHeight="1">
      <c r="A54" s="24" t="s">
        <v>2203</v>
      </c>
      <c r="B54" s="35" t="s">
        <v>2204</v>
      </c>
      <c r="C54" s="26" t="s">
        <v>2205</v>
      </c>
      <c r="D54" s="26" t="s">
        <v>2199</v>
      </c>
      <c r="E54" s="24" t="s">
        <v>1966</v>
      </c>
      <c r="F54" s="37" t="s">
        <v>1967</v>
      </c>
      <c r="G54" s="38" t="s">
        <v>1968</v>
      </c>
      <c r="H54" s="41" t="s">
        <v>2200</v>
      </c>
      <c r="I54" s="39">
        <v>60000</v>
      </c>
      <c r="J54" s="40"/>
      <c r="K54" s="42"/>
      <c r="L54" s="32"/>
      <c r="M54" s="32"/>
      <c r="N54" s="32" t="s">
        <v>1976</v>
      </c>
      <c r="O54" s="213"/>
      <c r="P54" s="213"/>
      <c r="Q54" s="33">
        <f>IF($P53=$Q$4,ROUND($L54,2)*O53,0)</f>
        <v>0</v>
      </c>
      <c r="R54" s="33">
        <f>IF($P53=$R$4,ROUND($L54,2)*O53,0)</f>
        <v>0</v>
      </c>
      <c r="S54" s="33">
        <f>IF(P53=$S$4,ROUND($L54,2)*O53,0)</f>
        <v>0</v>
      </c>
      <c r="T54" s="215"/>
      <c r="U54" s="18"/>
      <c r="V54" s="211"/>
      <c r="W54" s="220"/>
      <c r="X54" s="212"/>
      <c r="Y54" s="212"/>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row>
    <row r="55" spans="1:88" ht="15.75" customHeight="1">
      <c r="A55" s="24" t="s">
        <v>2206</v>
      </c>
      <c r="B55" s="25" t="s">
        <v>2207</v>
      </c>
      <c r="C55" s="26" t="s">
        <v>2208</v>
      </c>
      <c r="D55" s="27" t="s">
        <v>2209</v>
      </c>
      <c r="E55" s="24" t="s">
        <v>1966</v>
      </c>
      <c r="F55" s="37" t="s">
        <v>1967</v>
      </c>
      <c r="G55" s="24" t="s">
        <v>1968</v>
      </c>
      <c r="H55" s="29" t="s">
        <v>2210</v>
      </c>
      <c r="I55" s="30" t="s">
        <v>2088</v>
      </c>
      <c r="J55" s="43" t="s">
        <v>2201</v>
      </c>
      <c r="K55" s="43" t="s">
        <v>2211</v>
      </c>
      <c r="L55" s="32"/>
      <c r="M55" s="32"/>
      <c r="N55" s="32" t="s">
        <v>1973</v>
      </c>
      <c r="O55" s="213">
        <v>5</v>
      </c>
      <c r="P55" s="214">
        <v>2</v>
      </c>
      <c r="Q55" s="33">
        <f>IF($P55=$Q$4,ROUND($L55,2)*$O55,0)</f>
        <v>0</v>
      </c>
      <c r="R55" s="33">
        <f>IF($P55=$R$4,ROUND($L55,2)*$O55,0)</f>
        <v>0</v>
      </c>
      <c r="S55" s="33">
        <f>IF($P55=$S$4,ROUND($L55,2)*$O55,0)</f>
        <v>0</v>
      </c>
      <c r="T55" s="215" t="str">
        <f>IF((L55&gt;0)*AND(L56&gt;0),"BŁĄD - Wprowadzono dwie wartości",IF((L55=0)*AND(L56=0),"Wprowadź kwotę dla oferowanego materiału",IF((L56&lt;&gt;0)*AND(K56=0),"Uzupełnij pola SYMBOL/PRODUCENT dla zamiennika",IF((L56=0)*AND(K56&lt;&gt;0),"cena dla niewłaściwego PRODUCENTA",IF((K56&lt;&gt;0)*AND(L56&lt;&gt;0)*AND(J56=0),"Uzupełnij pole PRODUCENT dla zamiennika","OK")))))</f>
        <v>Wprowadź kwotę dla oferowanego materiału</v>
      </c>
      <c r="U55" s="18"/>
      <c r="V55" s="211"/>
      <c r="W55" s="220"/>
      <c r="X55" s="212"/>
      <c r="Y55" s="211"/>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row>
    <row r="56" spans="1:88" ht="15.75" customHeight="1">
      <c r="A56" s="34" t="s">
        <v>2212</v>
      </c>
      <c r="B56" s="25" t="s">
        <v>2213</v>
      </c>
      <c r="C56" s="26" t="s">
        <v>2214</v>
      </c>
      <c r="D56" s="27" t="s">
        <v>2209</v>
      </c>
      <c r="E56" s="24" t="s">
        <v>1966</v>
      </c>
      <c r="F56" s="37" t="s">
        <v>1967</v>
      </c>
      <c r="G56" s="24" t="s">
        <v>1968</v>
      </c>
      <c r="H56" s="29" t="s">
        <v>2210</v>
      </c>
      <c r="I56" s="30" t="s">
        <v>2088</v>
      </c>
      <c r="J56" s="43"/>
      <c r="K56" s="36"/>
      <c r="L56" s="32"/>
      <c r="M56" s="32"/>
      <c r="N56" s="32" t="s">
        <v>1976</v>
      </c>
      <c r="O56" s="213"/>
      <c r="P56" s="213"/>
      <c r="Q56" s="33">
        <f>IF($P55=$Q$4,ROUND($L56,2)*O55,0)</f>
        <v>0</v>
      </c>
      <c r="R56" s="33">
        <f>IF($P55=$R$4,ROUND($L56,2)*O55,0)</f>
        <v>0</v>
      </c>
      <c r="S56" s="33">
        <f>IF(P55=$S$4,ROUND($L56,2)*O55,0)</f>
        <v>0</v>
      </c>
      <c r="T56" s="215"/>
      <c r="U56" s="18"/>
      <c r="V56" s="211"/>
      <c r="W56" s="220"/>
      <c r="X56" s="212"/>
      <c r="Y56" s="212"/>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row>
    <row r="57" spans="1:88" ht="15.75" customHeight="1">
      <c r="A57" s="24" t="s">
        <v>2215</v>
      </c>
      <c r="B57" s="25" t="s">
        <v>2216</v>
      </c>
      <c r="C57" s="26" t="s">
        <v>2217</v>
      </c>
      <c r="D57" s="27" t="s">
        <v>2218</v>
      </c>
      <c r="E57" s="24" t="s">
        <v>1966</v>
      </c>
      <c r="F57" s="37" t="s">
        <v>1981</v>
      </c>
      <c r="G57" s="24" t="s">
        <v>1968</v>
      </c>
      <c r="H57" s="29" t="s">
        <v>2210</v>
      </c>
      <c r="I57" s="30" t="s">
        <v>2088</v>
      </c>
      <c r="J57" s="43" t="s">
        <v>2201</v>
      </c>
      <c r="K57" s="43" t="s">
        <v>2219</v>
      </c>
      <c r="L57" s="32"/>
      <c r="M57" s="32"/>
      <c r="N57" s="32" t="s">
        <v>1973</v>
      </c>
      <c r="O57" s="213">
        <v>3</v>
      </c>
      <c r="P57" s="214">
        <v>3</v>
      </c>
      <c r="Q57" s="33">
        <f>IF($P57=$Q$4,ROUND($L57,2)*$O57,0)</f>
        <v>0</v>
      </c>
      <c r="R57" s="33">
        <f>IF($P57=$R$4,ROUND($L57,2)*$O57,0)</f>
        <v>0</v>
      </c>
      <c r="S57" s="33">
        <f>IF($P57=$S$4,ROUND($L57,2)*$O57,0)</f>
        <v>0</v>
      </c>
      <c r="T57" s="215" t="str">
        <f>IF((L57&gt;0)*AND(L58&gt;0),"BŁĄD - Wprowadzono dwie wartości",IF((L57=0)*AND(L58=0),"Wprowadź kwotę dla oferowanego materiału",IF((L58&lt;&gt;0)*AND(K58=0),"Uzupełnij pola SYMBOL/PRODUCENT dla zamiennika",IF((L58=0)*AND(K58&lt;&gt;0),"cena dla niewłaściwego PRODUCENTA",IF((K58&lt;&gt;0)*AND(L58&lt;&gt;0)*AND(J58=0),"Uzupełnij pole PRODUCENT dla zamiennika","OK")))))</f>
        <v>Wprowadź kwotę dla oferowanego materiału</v>
      </c>
      <c r="U57" s="18"/>
      <c r="V57" s="211"/>
      <c r="W57" s="220"/>
      <c r="X57" s="212"/>
      <c r="Y57" s="211"/>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row>
    <row r="58" spans="1:88" ht="15.75" customHeight="1">
      <c r="A58" s="24" t="s">
        <v>2220</v>
      </c>
      <c r="B58" s="25" t="s">
        <v>2221</v>
      </c>
      <c r="C58" s="26" t="s">
        <v>2222</v>
      </c>
      <c r="D58" s="27" t="s">
        <v>2218</v>
      </c>
      <c r="E58" s="24" t="s">
        <v>1966</v>
      </c>
      <c r="F58" s="37" t="s">
        <v>1981</v>
      </c>
      <c r="G58" s="24" t="s">
        <v>1968</v>
      </c>
      <c r="H58" s="29" t="s">
        <v>2210</v>
      </c>
      <c r="I58" s="30" t="s">
        <v>2088</v>
      </c>
      <c r="J58" s="43"/>
      <c r="K58" s="36"/>
      <c r="L58" s="32"/>
      <c r="M58" s="32"/>
      <c r="N58" s="32" t="s">
        <v>1976</v>
      </c>
      <c r="O58" s="213"/>
      <c r="P58" s="213"/>
      <c r="Q58" s="33">
        <f>IF($P57=$Q$4,ROUND($L58,2)*O57,0)</f>
        <v>0</v>
      </c>
      <c r="R58" s="33">
        <f>IF($P57=$R$4,ROUND($L58,2)*O57,0)</f>
        <v>0</v>
      </c>
      <c r="S58" s="33">
        <f>IF(P57=$S$4,ROUND($L58,2)*O57,0)</f>
        <v>0</v>
      </c>
      <c r="T58" s="215"/>
      <c r="U58" s="18"/>
      <c r="V58" s="211"/>
      <c r="W58" s="220"/>
      <c r="X58" s="212"/>
      <c r="Y58" s="212"/>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row>
    <row r="59" spans="1:88" ht="22.5">
      <c r="A59" s="24" t="s">
        <v>2223</v>
      </c>
      <c r="B59" s="35" t="s">
        <v>2224</v>
      </c>
      <c r="C59" s="26" t="s">
        <v>2225</v>
      </c>
      <c r="D59" s="27" t="s">
        <v>2226</v>
      </c>
      <c r="E59" s="24" t="s">
        <v>1966</v>
      </c>
      <c r="F59" s="37" t="s">
        <v>1967</v>
      </c>
      <c r="G59" s="24" t="s">
        <v>1968</v>
      </c>
      <c r="H59" s="29" t="s">
        <v>2849</v>
      </c>
      <c r="I59" s="30" t="s">
        <v>2088</v>
      </c>
      <c r="J59" s="43" t="s">
        <v>2201</v>
      </c>
      <c r="K59" s="43" t="s">
        <v>2227</v>
      </c>
      <c r="L59" s="32"/>
      <c r="M59" s="32"/>
      <c r="N59" s="32" t="s">
        <v>1973</v>
      </c>
      <c r="O59" s="213">
        <v>3</v>
      </c>
      <c r="P59" s="214">
        <v>3</v>
      </c>
      <c r="Q59" s="33">
        <f>IF($P59=$Q$4,ROUND($L59,2)*$O59,0)</f>
        <v>0</v>
      </c>
      <c r="R59" s="33">
        <f>IF($P59=$R$4,ROUND($L59,2)*$O59,0)</f>
        <v>0</v>
      </c>
      <c r="S59" s="33">
        <f>IF($P59=$S$4,ROUND($L59,2)*$O59,0)</f>
        <v>0</v>
      </c>
      <c r="T59" s="215" t="str">
        <f>IF((L59&gt;0)*AND(L60&gt;0),"BŁĄD - Wprowadzono dwie wartości",IF((L59=0)*AND(L60=0),"Wprowadź kwotę dla oferowanego materiału",IF((L60&lt;&gt;0)*AND(K60=0),"Uzupełnij pola SYMBOL/PRODUCENT dla zamiennika",IF((L60=0)*AND(K60&lt;&gt;0),"cena dla niewłaściwego PRODUCENTA",IF((K60&lt;&gt;0)*AND(L60&lt;&gt;0)*AND(J60=0),"Uzupełnij pole PRODUCENT dla zamiennika","OK")))))</f>
        <v>Wprowadź kwotę dla oferowanego materiału</v>
      </c>
      <c r="U59" s="18"/>
      <c r="V59" s="211"/>
      <c r="W59" s="220"/>
      <c r="X59" s="212"/>
      <c r="Y59" s="211"/>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row>
    <row r="60" spans="1:88" ht="22.5">
      <c r="A60" s="24" t="s">
        <v>2228</v>
      </c>
      <c r="B60" s="25" t="s">
        <v>2229</v>
      </c>
      <c r="C60" s="26" t="s">
        <v>2230</v>
      </c>
      <c r="D60" s="27" t="s">
        <v>2226</v>
      </c>
      <c r="E60" s="24" t="s">
        <v>1966</v>
      </c>
      <c r="F60" s="37" t="s">
        <v>1967</v>
      </c>
      <c r="G60" s="24" t="s">
        <v>1968</v>
      </c>
      <c r="H60" s="29" t="s">
        <v>2849</v>
      </c>
      <c r="I60" s="30" t="s">
        <v>2088</v>
      </c>
      <c r="J60" s="43"/>
      <c r="K60" s="44"/>
      <c r="L60" s="32"/>
      <c r="M60" s="32"/>
      <c r="N60" s="32" t="s">
        <v>1976</v>
      </c>
      <c r="O60" s="213"/>
      <c r="P60" s="213"/>
      <c r="Q60" s="33">
        <f>IF($P59=$Q$4,ROUND($L60,2)*O59,0)</f>
        <v>0</v>
      </c>
      <c r="R60" s="33">
        <f>IF($P59=$R$4,ROUND($L60,2)*O59,0)</f>
        <v>0</v>
      </c>
      <c r="S60" s="33">
        <f>IF(P59=$S$4,ROUND($L60,2)*O59,0)</f>
        <v>0</v>
      </c>
      <c r="T60" s="215"/>
      <c r="U60" s="18"/>
      <c r="V60" s="211"/>
      <c r="W60" s="220"/>
      <c r="X60" s="212"/>
      <c r="Y60" s="212"/>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row>
    <row r="61" spans="1:88" ht="22.5">
      <c r="A61" s="34" t="s">
        <v>2231</v>
      </c>
      <c r="B61" s="35" t="s">
        <v>2232</v>
      </c>
      <c r="C61" s="26" t="s">
        <v>2233</v>
      </c>
      <c r="D61" s="27" t="s">
        <v>2233</v>
      </c>
      <c r="E61" s="24" t="s">
        <v>1966</v>
      </c>
      <c r="F61" s="37" t="s">
        <v>1981</v>
      </c>
      <c r="G61" s="24" t="s">
        <v>1968</v>
      </c>
      <c r="H61" s="29" t="s">
        <v>2849</v>
      </c>
      <c r="I61" s="30" t="s">
        <v>2088</v>
      </c>
      <c r="J61" s="43" t="s">
        <v>2201</v>
      </c>
      <c r="K61" s="43" t="s">
        <v>2234</v>
      </c>
      <c r="L61" s="32"/>
      <c r="M61" s="32"/>
      <c r="N61" s="32" t="s">
        <v>1973</v>
      </c>
      <c r="O61" s="213">
        <v>3</v>
      </c>
      <c r="P61" s="214">
        <v>3</v>
      </c>
      <c r="Q61" s="33">
        <f>IF($P61=$Q$4,ROUND($L61,2)*$O61,0)</f>
        <v>0</v>
      </c>
      <c r="R61" s="33">
        <f>IF($P61=$R$4,ROUND($L61,2)*$O61,0)</f>
        <v>0</v>
      </c>
      <c r="S61" s="33">
        <f>IF($P61=$S$4,ROUND($L61,2)*$O61,0)</f>
        <v>0</v>
      </c>
      <c r="T61" s="215" t="str">
        <f>IF((L61&gt;0)*AND(L62&gt;0),"BŁĄD - Wprowadzono dwie wartości",IF((L61=0)*AND(L62=0),"Wprowadź kwotę dla oferowanego materiału",IF((L62&lt;&gt;0)*AND(K62=0),"Uzupełnij pola SYMBOL/PRODUCENT dla zamiennika",IF((L62=0)*AND(K62&lt;&gt;0),"cena dla niewłaściwego PRODUCENTA",IF((K62&lt;&gt;0)*AND(L62&lt;&gt;0)*AND(J62=0),"Uzupełnij pole PRODUCENT dla zamiennika","OK")))))</f>
        <v>Wprowadź kwotę dla oferowanego materiału</v>
      </c>
      <c r="U61" s="18"/>
      <c r="V61" s="211"/>
      <c r="W61" s="220"/>
      <c r="X61" s="212"/>
      <c r="Y61" s="211"/>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row>
    <row r="62" spans="1:88" ht="22.5">
      <c r="A62" s="24" t="s">
        <v>2235</v>
      </c>
      <c r="B62" s="35" t="s">
        <v>2236</v>
      </c>
      <c r="C62" s="26" t="s">
        <v>2237</v>
      </c>
      <c r="D62" s="27" t="s">
        <v>2233</v>
      </c>
      <c r="E62" s="24" t="s">
        <v>1966</v>
      </c>
      <c r="F62" s="37" t="s">
        <v>1981</v>
      </c>
      <c r="G62" s="24" t="s">
        <v>1968</v>
      </c>
      <c r="H62" s="29" t="s">
        <v>2849</v>
      </c>
      <c r="I62" s="30" t="s">
        <v>2088</v>
      </c>
      <c r="J62" s="43"/>
      <c r="K62" s="36"/>
      <c r="L62" s="32"/>
      <c r="M62" s="32"/>
      <c r="N62" s="32" t="s">
        <v>1976</v>
      </c>
      <c r="O62" s="213"/>
      <c r="P62" s="213"/>
      <c r="Q62" s="33">
        <f>IF($P61=$Q$4,ROUND($L62,2)*O61,0)</f>
        <v>0</v>
      </c>
      <c r="R62" s="33">
        <f>IF($P61=$R$4,ROUND($L62,2)*O61,0)</f>
        <v>0</v>
      </c>
      <c r="S62" s="33">
        <f>IF(P61=$S$4,ROUND($L62,2)*O61,0)</f>
        <v>0</v>
      </c>
      <c r="T62" s="215"/>
      <c r="U62" s="18"/>
      <c r="V62" s="211"/>
      <c r="W62" s="220"/>
      <c r="X62" s="212"/>
      <c r="Y62" s="212"/>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row>
    <row r="63" spans="1:88" ht="33.75" customHeight="1">
      <c r="A63" s="24" t="s">
        <v>2238</v>
      </c>
      <c r="B63" s="25" t="s">
        <v>2239</v>
      </c>
      <c r="C63" s="26" t="s">
        <v>2240</v>
      </c>
      <c r="D63" s="27" t="s">
        <v>2241</v>
      </c>
      <c r="E63" s="24" t="s">
        <v>1966</v>
      </c>
      <c r="F63" s="37" t="s">
        <v>1981</v>
      </c>
      <c r="G63" s="24" t="s">
        <v>1968</v>
      </c>
      <c r="H63" s="29" t="s">
        <v>2242</v>
      </c>
      <c r="I63" s="30" t="s">
        <v>2243</v>
      </c>
      <c r="J63" s="43" t="s">
        <v>2201</v>
      </c>
      <c r="K63" s="43" t="s">
        <v>2244</v>
      </c>
      <c r="L63" s="32"/>
      <c r="M63" s="32"/>
      <c r="N63" s="32" t="s">
        <v>1973</v>
      </c>
      <c r="O63" s="213">
        <v>1</v>
      </c>
      <c r="P63" s="214">
        <v>3</v>
      </c>
      <c r="Q63" s="33">
        <f>IF($P63=$Q$4,ROUND($L63,2)*$O63,0)</f>
        <v>0</v>
      </c>
      <c r="R63" s="33">
        <f>IF($P63=$R$4,ROUND($L63,2)*$O63,0)</f>
        <v>0</v>
      </c>
      <c r="S63" s="33">
        <f>IF($P63=$S$4,ROUND($L63,2)*$O63,0)</f>
        <v>0</v>
      </c>
      <c r="T63" s="215" t="str">
        <f>IF((L63&gt;0)*AND(L64&gt;0),"BŁĄD - Wprowadzono dwie wartości",IF((L63=0)*AND(L64=0),"Wprowadź kwotę dla oferowanego materiału",IF((L64&lt;&gt;0)*AND(K64=0),"Uzupełnij pola SYMBOL/PRODUCENT dla zamiennika",IF((L64=0)*AND(K64&lt;&gt;0),"cena dla niewłaściwego PRODUCENTA",IF((K64&lt;&gt;0)*AND(L64&lt;&gt;0)*AND(J64=0),"Uzupełnij pole PRODUCENT dla zamiennika","OK")))))</f>
        <v>Wprowadź kwotę dla oferowanego materiału</v>
      </c>
      <c r="U63" s="18"/>
      <c r="V63" s="211"/>
      <c r="W63" s="220"/>
      <c r="X63" s="212"/>
      <c r="Y63" s="211"/>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row>
    <row r="64" spans="1:88" ht="33.75" customHeight="1">
      <c r="A64" s="24" t="s">
        <v>2245</v>
      </c>
      <c r="B64" s="25" t="s">
        <v>2246</v>
      </c>
      <c r="C64" s="26" t="s">
        <v>2247</v>
      </c>
      <c r="D64" s="27" t="s">
        <v>2241</v>
      </c>
      <c r="E64" s="24" t="s">
        <v>1966</v>
      </c>
      <c r="F64" s="37" t="s">
        <v>1981</v>
      </c>
      <c r="G64" s="24" t="s">
        <v>1968</v>
      </c>
      <c r="H64" s="29" t="s">
        <v>2242</v>
      </c>
      <c r="I64" s="30" t="s">
        <v>2243</v>
      </c>
      <c r="J64" s="43"/>
      <c r="K64" s="43"/>
      <c r="L64" s="32"/>
      <c r="M64" s="32"/>
      <c r="N64" s="32" t="s">
        <v>1976</v>
      </c>
      <c r="O64" s="213"/>
      <c r="P64" s="213"/>
      <c r="Q64" s="33">
        <f>IF($P63=$Q$4,ROUND($L64,2)*O63,0)</f>
        <v>0</v>
      </c>
      <c r="R64" s="33">
        <f>IF($P63=$R$4,ROUND($L64,2)*O63,0)</f>
        <v>0</v>
      </c>
      <c r="S64" s="33">
        <f>IF(P63=$S$4,ROUND($L64,2)*O63,0)</f>
        <v>0</v>
      </c>
      <c r="T64" s="215"/>
      <c r="U64" s="18"/>
      <c r="V64" s="211"/>
      <c r="W64" s="220"/>
      <c r="X64" s="212"/>
      <c r="Y64" s="212"/>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row>
    <row r="65" spans="1:88" ht="15.75" customHeight="1">
      <c r="A65" s="24" t="s">
        <v>2248</v>
      </c>
      <c r="B65" s="25" t="s">
        <v>2249</v>
      </c>
      <c r="C65" s="26" t="s">
        <v>2250</v>
      </c>
      <c r="D65" s="27" t="s">
        <v>2251</v>
      </c>
      <c r="E65" s="24" t="s">
        <v>1966</v>
      </c>
      <c r="F65" s="37" t="s">
        <v>1967</v>
      </c>
      <c r="G65" s="24" t="s">
        <v>1968</v>
      </c>
      <c r="H65" s="29" t="s">
        <v>2252</v>
      </c>
      <c r="I65" s="30" t="s">
        <v>1993</v>
      </c>
      <c r="J65" s="43" t="s">
        <v>2201</v>
      </c>
      <c r="K65" s="43" t="s">
        <v>2253</v>
      </c>
      <c r="L65" s="32"/>
      <c r="M65" s="32"/>
      <c r="N65" s="32" t="s">
        <v>1973</v>
      </c>
      <c r="O65" s="213">
        <v>2</v>
      </c>
      <c r="P65" s="214">
        <v>3</v>
      </c>
      <c r="Q65" s="33">
        <f>IF($P65=$Q$4,ROUND($L65,2)*$O65,0)</f>
        <v>0</v>
      </c>
      <c r="R65" s="33">
        <f>IF($P65=$R$4,ROUND($L65,2)*$O65,0)</f>
        <v>0</v>
      </c>
      <c r="S65" s="33">
        <f>IF($P65=$S$4,ROUND($L65,2)*$O65,0)</f>
        <v>0</v>
      </c>
      <c r="T65" s="215" t="str">
        <f>IF((L65&gt;0)*AND(L66&gt;0),"BŁĄD - Wprowadzono dwie wartości",IF((L65=0)*AND(L66=0),"Wprowadź kwotę dla oferowanego materiału",IF((L66&lt;&gt;0)*AND(K66=0),"Uzupełnij pola SYMBOL/PRODUCENT dla zamiennika",IF((L66=0)*AND(K66&lt;&gt;0),"cena dla niewłaściwego PRODUCENTA",IF((K66&lt;&gt;0)*AND(L66&lt;&gt;0)*AND(J66=0),"Uzupełnij pole PRODUCENT dla zamiennika","OK")))))</f>
        <v>Wprowadź kwotę dla oferowanego materiału</v>
      </c>
      <c r="U65" s="18"/>
      <c r="V65" s="211"/>
      <c r="W65" s="220"/>
      <c r="X65" s="212"/>
      <c r="Y65" s="211"/>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row>
    <row r="66" spans="1:88" ht="15.75" customHeight="1">
      <c r="A66" s="34" t="s">
        <v>2254</v>
      </c>
      <c r="B66" s="25" t="s">
        <v>2255</v>
      </c>
      <c r="C66" s="26" t="s">
        <v>2256</v>
      </c>
      <c r="D66" s="27" t="s">
        <v>2251</v>
      </c>
      <c r="E66" s="24" t="s">
        <v>1966</v>
      </c>
      <c r="F66" s="37" t="s">
        <v>1967</v>
      </c>
      <c r="G66" s="24" t="s">
        <v>1968</v>
      </c>
      <c r="H66" s="29" t="s">
        <v>2252</v>
      </c>
      <c r="I66" s="30" t="s">
        <v>1993</v>
      </c>
      <c r="J66" s="43"/>
      <c r="K66" s="44"/>
      <c r="L66" s="32"/>
      <c r="M66" s="32"/>
      <c r="N66" s="32" t="s">
        <v>1976</v>
      </c>
      <c r="O66" s="213"/>
      <c r="P66" s="213"/>
      <c r="Q66" s="33">
        <f>IF($P65=$Q$4,ROUND($L66,2)*O65,0)</f>
        <v>0</v>
      </c>
      <c r="R66" s="33">
        <f>IF($P65=$R$4,ROUND($L66,2)*O65,0)</f>
        <v>0</v>
      </c>
      <c r="S66" s="33">
        <f>IF(P65=$S$4,ROUND($L66,2)*O65,0)</f>
        <v>0</v>
      </c>
      <c r="T66" s="215"/>
      <c r="U66" s="18"/>
      <c r="V66" s="211"/>
      <c r="W66" s="220"/>
      <c r="X66" s="212"/>
      <c r="Y66" s="212"/>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row>
    <row r="67" spans="1:88" ht="15.75" customHeight="1">
      <c r="A67" s="24" t="s">
        <v>2257</v>
      </c>
      <c r="B67" s="25" t="s">
        <v>2258</v>
      </c>
      <c r="C67" s="26" t="s">
        <v>2259</v>
      </c>
      <c r="D67" s="27" t="s">
        <v>2260</v>
      </c>
      <c r="E67" s="24" t="s">
        <v>1966</v>
      </c>
      <c r="F67" s="37" t="s">
        <v>1967</v>
      </c>
      <c r="G67" s="24" t="s">
        <v>1968</v>
      </c>
      <c r="H67" s="29" t="s">
        <v>2261</v>
      </c>
      <c r="I67" s="30" t="s">
        <v>1970</v>
      </c>
      <c r="J67" s="43" t="s">
        <v>2201</v>
      </c>
      <c r="K67" s="43" t="s">
        <v>2262</v>
      </c>
      <c r="L67" s="32"/>
      <c r="M67" s="32"/>
      <c r="N67" s="32" t="s">
        <v>1973</v>
      </c>
      <c r="O67" s="213">
        <v>10</v>
      </c>
      <c r="P67" s="214">
        <v>2</v>
      </c>
      <c r="Q67" s="33">
        <f>IF($P67=$Q$4,ROUND($L67,2)*$O67,0)</f>
        <v>0</v>
      </c>
      <c r="R67" s="33">
        <f>IF($P67=$R$4,ROUND($L67,2)*$O67,0)</f>
        <v>0</v>
      </c>
      <c r="S67" s="33">
        <f>IF($P67=$S$4,ROUND($L67,2)*$O67,0)</f>
        <v>0</v>
      </c>
      <c r="T67" s="215" t="str">
        <f>IF((L67&gt;0)*AND(L68&gt;0),"BŁĄD - Wprowadzono dwie wartości",IF((L67=0)*AND(L68=0),"Wprowadź kwotę dla oferowanego materiału",IF((L68&lt;&gt;0)*AND(K68=0),"Uzupełnij pola SYMBOL/PRODUCENT dla zamiennika",IF((L68=0)*AND(K68&lt;&gt;0),"cena dla niewłaściwego PRODUCENTA",IF((K68&lt;&gt;0)*AND(L68&lt;&gt;0)*AND(J68=0),"Uzupełnij pole PRODUCENT dla zamiennika","OK")))))</f>
        <v>Wprowadź kwotę dla oferowanego materiału</v>
      </c>
      <c r="U67" s="18"/>
      <c r="V67" s="211"/>
      <c r="W67" s="220"/>
      <c r="X67" s="212"/>
      <c r="Y67" s="211"/>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row>
    <row r="68" spans="1:88" ht="15.75" customHeight="1">
      <c r="A68" s="24" t="s">
        <v>2263</v>
      </c>
      <c r="B68" s="25" t="s">
        <v>2264</v>
      </c>
      <c r="C68" s="26" t="s">
        <v>2265</v>
      </c>
      <c r="D68" s="27" t="s">
        <v>2260</v>
      </c>
      <c r="E68" s="24" t="s">
        <v>1966</v>
      </c>
      <c r="F68" s="37" t="s">
        <v>1967</v>
      </c>
      <c r="G68" s="24" t="s">
        <v>1968</v>
      </c>
      <c r="H68" s="29" t="s">
        <v>2261</v>
      </c>
      <c r="I68" s="30" t="s">
        <v>1970</v>
      </c>
      <c r="J68" s="43"/>
      <c r="K68" s="36"/>
      <c r="L68" s="32"/>
      <c r="M68" s="32"/>
      <c r="N68" s="32" t="s">
        <v>1976</v>
      </c>
      <c r="O68" s="213"/>
      <c r="P68" s="213"/>
      <c r="Q68" s="33">
        <f>IF($P67=$Q$4,ROUND($L68,2)*O67,0)</f>
        <v>0</v>
      </c>
      <c r="R68" s="33">
        <f>IF($P67=$R$4,ROUND($L68,2)*O67,0)</f>
        <v>0</v>
      </c>
      <c r="S68" s="33">
        <f>IF(P67=$S$4,ROUND($L68,2)*O67,0)</f>
        <v>0</v>
      </c>
      <c r="T68" s="215"/>
      <c r="U68" s="18"/>
      <c r="V68" s="211"/>
      <c r="W68" s="220"/>
      <c r="X68" s="212"/>
      <c r="Y68" s="212"/>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row>
    <row r="69" spans="1:88" ht="15.75" customHeight="1">
      <c r="A69" s="24" t="s">
        <v>2266</v>
      </c>
      <c r="B69" s="25" t="s">
        <v>2267</v>
      </c>
      <c r="C69" s="26" t="s">
        <v>2268</v>
      </c>
      <c r="D69" s="26" t="s">
        <v>2269</v>
      </c>
      <c r="E69" s="24" t="s">
        <v>1966</v>
      </c>
      <c r="F69" s="37" t="s">
        <v>1967</v>
      </c>
      <c r="G69" s="24" t="s">
        <v>1968</v>
      </c>
      <c r="H69" s="29" t="s">
        <v>2270</v>
      </c>
      <c r="I69" s="30" t="s">
        <v>1970</v>
      </c>
      <c r="J69" s="43" t="s">
        <v>2201</v>
      </c>
      <c r="K69" s="43" t="s">
        <v>2271</v>
      </c>
      <c r="L69" s="32"/>
      <c r="M69" s="32"/>
      <c r="N69" s="32" t="s">
        <v>1973</v>
      </c>
      <c r="O69" s="213">
        <v>15</v>
      </c>
      <c r="P69" s="214">
        <v>2</v>
      </c>
      <c r="Q69" s="33">
        <f>IF($P69=$Q$4,ROUND($L69,2)*$O69,0)</f>
        <v>0</v>
      </c>
      <c r="R69" s="33">
        <f>IF($P69=$R$4,ROUND($L69,2)*$O69,0)</f>
        <v>0</v>
      </c>
      <c r="S69" s="33">
        <f>IF($P69=$S$4,ROUND($L69,2)*$O69,0)</f>
        <v>0</v>
      </c>
      <c r="T69" s="215" t="str">
        <f>IF((L69&gt;0)*AND(L70&gt;0),"BŁĄD - Wprowadzono dwie wartości",IF((L69=0)*AND(L70=0),"Wprowadź kwotę dla oferowanego materiału",IF((L70&lt;&gt;0)*AND(K70=0),"Uzupełnij pola SYMBOL/PRODUCENT dla zamiennika",IF((L70=0)*AND(K70&lt;&gt;0),"cena dla niewłaściwego PRODUCENTA",IF((K70&lt;&gt;0)*AND(L70&lt;&gt;0)*AND(J70=0),"Uzupełnij pole PRODUCENT dla zamiennika","OK")))))</f>
        <v>Wprowadź kwotę dla oferowanego materiału</v>
      </c>
      <c r="U69" s="18"/>
      <c r="V69" s="211"/>
      <c r="W69" s="220"/>
      <c r="X69" s="212"/>
      <c r="Y69" s="211"/>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row>
    <row r="70" spans="1:88" ht="15.75" customHeight="1">
      <c r="A70" s="24" t="s">
        <v>2272</v>
      </c>
      <c r="B70" s="25" t="s">
        <v>2273</v>
      </c>
      <c r="C70" s="26" t="s">
        <v>2274</v>
      </c>
      <c r="D70" s="26" t="s">
        <v>2269</v>
      </c>
      <c r="E70" s="24" t="s">
        <v>1966</v>
      </c>
      <c r="F70" s="37" t="s">
        <v>1967</v>
      </c>
      <c r="G70" s="24" t="s">
        <v>1968</v>
      </c>
      <c r="H70" s="29" t="s">
        <v>2270</v>
      </c>
      <c r="I70" s="30" t="s">
        <v>1970</v>
      </c>
      <c r="J70" s="43"/>
      <c r="K70" s="36"/>
      <c r="L70" s="32"/>
      <c r="M70" s="32"/>
      <c r="N70" s="32" t="s">
        <v>1976</v>
      </c>
      <c r="O70" s="213"/>
      <c r="P70" s="213"/>
      <c r="Q70" s="33">
        <f>IF($P69=$Q$4,ROUND($L70,2)*O69,0)</f>
        <v>0</v>
      </c>
      <c r="R70" s="33">
        <f>IF($P69=$R$4,ROUND($L70,2)*O69,0)</f>
        <v>0</v>
      </c>
      <c r="S70" s="33">
        <f>IF(P69=$S$4,ROUND($L70,2)*O69,0)</f>
        <v>0</v>
      </c>
      <c r="T70" s="215"/>
      <c r="U70" s="18"/>
      <c r="V70" s="211"/>
      <c r="W70" s="220"/>
      <c r="X70" s="212"/>
      <c r="Y70" s="212"/>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row>
    <row r="71" spans="1:88" ht="15.75" customHeight="1">
      <c r="A71" s="34" t="s">
        <v>2275</v>
      </c>
      <c r="B71" s="35" t="s">
        <v>2276</v>
      </c>
      <c r="C71" s="26" t="s">
        <v>2277</v>
      </c>
      <c r="D71" s="27" t="s">
        <v>2278</v>
      </c>
      <c r="E71" s="24" t="s">
        <v>1966</v>
      </c>
      <c r="F71" s="37" t="s">
        <v>1967</v>
      </c>
      <c r="G71" s="24" t="s">
        <v>1968</v>
      </c>
      <c r="H71" s="29" t="s">
        <v>2279</v>
      </c>
      <c r="I71" s="30" t="s">
        <v>1970</v>
      </c>
      <c r="J71" s="43" t="s">
        <v>2201</v>
      </c>
      <c r="K71" s="43" t="s">
        <v>2280</v>
      </c>
      <c r="L71" s="32"/>
      <c r="M71" s="32"/>
      <c r="N71" s="32" t="s">
        <v>1973</v>
      </c>
      <c r="O71" s="213">
        <v>8</v>
      </c>
      <c r="P71" s="214">
        <v>2</v>
      </c>
      <c r="Q71" s="33">
        <f>IF($P71=$Q$4,ROUND($L71,2)*$O71,0)</f>
        <v>0</v>
      </c>
      <c r="R71" s="33">
        <f>IF($P71=$R$4,ROUND($L71,2)*$O71,0)</f>
        <v>0</v>
      </c>
      <c r="S71" s="33">
        <f>IF($P71=$S$4,ROUND($L71,2)*$O71,0)</f>
        <v>0</v>
      </c>
      <c r="T71" s="215" t="str">
        <f>IF((L71&gt;0)*AND(L72&gt;0),"BŁĄD - Wprowadzono dwie wartości",IF((L71=0)*AND(L72=0),"Wprowadź kwotę dla oferowanego materiału",IF((L72&lt;&gt;0)*AND(K72=0),"Uzupełnij pola SYMBOL/PRODUCENT dla zamiennika",IF((L72=0)*AND(K72&lt;&gt;0),"cena dla niewłaściwego PRODUCENTA",IF((K72&lt;&gt;0)*AND(L72&lt;&gt;0)*AND(J72=0),"Uzupełnij pole PRODUCENT dla zamiennika","OK")))))</f>
        <v>Wprowadź kwotę dla oferowanego materiału</v>
      </c>
      <c r="U71" s="18"/>
      <c r="V71" s="211"/>
      <c r="W71" s="220"/>
      <c r="X71" s="212"/>
      <c r="Y71" s="211"/>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row>
    <row r="72" spans="1:88" ht="15.75" customHeight="1">
      <c r="A72" s="24" t="s">
        <v>2281</v>
      </c>
      <c r="B72" s="25" t="s">
        <v>2282</v>
      </c>
      <c r="C72" s="26" t="s">
        <v>2283</v>
      </c>
      <c r="D72" s="27" t="s">
        <v>2278</v>
      </c>
      <c r="E72" s="24" t="s">
        <v>1966</v>
      </c>
      <c r="F72" s="37" t="s">
        <v>1967</v>
      </c>
      <c r="G72" s="24" t="s">
        <v>1968</v>
      </c>
      <c r="H72" s="29" t="s">
        <v>2279</v>
      </c>
      <c r="I72" s="30" t="s">
        <v>1970</v>
      </c>
      <c r="J72" s="43"/>
      <c r="K72" s="36"/>
      <c r="L72" s="32"/>
      <c r="M72" s="32"/>
      <c r="N72" s="32" t="s">
        <v>1976</v>
      </c>
      <c r="O72" s="213"/>
      <c r="P72" s="213"/>
      <c r="Q72" s="33">
        <f>IF($P71=$Q$4,ROUND($L72,2)*O71,0)</f>
        <v>0</v>
      </c>
      <c r="R72" s="33">
        <f>IF($P71=$R$4,ROUND($L72,2)*O71,0)</f>
        <v>0</v>
      </c>
      <c r="S72" s="33">
        <f>IF(P71=$S$4,ROUND($L72,2)*O71,0)</f>
        <v>0</v>
      </c>
      <c r="T72" s="215"/>
      <c r="U72" s="18"/>
      <c r="V72" s="211"/>
      <c r="W72" s="220"/>
      <c r="X72" s="212"/>
      <c r="Y72" s="212"/>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row>
    <row r="73" spans="1:88" ht="15.75" customHeight="1">
      <c r="A73" s="24" t="s">
        <v>2284</v>
      </c>
      <c r="B73" s="25" t="s">
        <v>2285</v>
      </c>
      <c r="C73" s="26" t="s">
        <v>2286</v>
      </c>
      <c r="D73" s="27" t="s">
        <v>2287</v>
      </c>
      <c r="E73" s="24" t="s">
        <v>1966</v>
      </c>
      <c r="F73" s="37" t="s">
        <v>1967</v>
      </c>
      <c r="G73" s="24" t="s">
        <v>1968</v>
      </c>
      <c r="H73" s="29" t="s">
        <v>2288</v>
      </c>
      <c r="I73" s="30" t="s">
        <v>2172</v>
      </c>
      <c r="J73" s="43" t="s">
        <v>2201</v>
      </c>
      <c r="K73" s="43" t="s">
        <v>2289</v>
      </c>
      <c r="L73" s="32"/>
      <c r="M73" s="32"/>
      <c r="N73" s="32" t="s">
        <v>1973</v>
      </c>
      <c r="O73" s="213">
        <v>4</v>
      </c>
      <c r="P73" s="214">
        <v>2</v>
      </c>
      <c r="Q73" s="33">
        <f>IF($P73=$Q$4,ROUND($L73,2)*$O73,0)</f>
        <v>0</v>
      </c>
      <c r="R73" s="33">
        <f>IF($P73=$R$4,ROUND($L73,2)*$O73,0)</f>
        <v>0</v>
      </c>
      <c r="S73" s="33">
        <f>IF($P73=$S$4,ROUND($L73,2)*$O73,0)</f>
        <v>0</v>
      </c>
      <c r="T73" s="215" t="str">
        <f>IF((L73&gt;0)*AND(L74&gt;0),"BŁĄD - Wprowadzono dwie wartości",IF((L73=0)*AND(L74=0),"Wprowadź kwotę dla oferowanego materiału",IF((L74&lt;&gt;0)*AND(K74=0),"Uzupełnij pola SYMBOL/PRODUCENT dla zamiennika",IF((L74=0)*AND(K74&lt;&gt;0),"cena dla niewłaściwego PRODUCENTA",IF((K74&lt;&gt;0)*AND(L74&lt;&gt;0)*AND(J74=0),"Uzupełnij pole PRODUCENT dla zamiennika","OK")))))</f>
        <v>Wprowadź kwotę dla oferowanego materiału</v>
      </c>
      <c r="U73" s="18"/>
      <c r="V73" s="211"/>
      <c r="W73" s="220"/>
      <c r="X73" s="212"/>
      <c r="Y73" s="211"/>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row>
    <row r="74" spans="1:88" ht="15.75" customHeight="1">
      <c r="A74" s="24" t="s">
        <v>2290</v>
      </c>
      <c r="B74" s="25" t="s">
        <v>2291</v>
      </c>
      <c r="C74" s="26" t="s">
        <v>2292</v>
      </c>
      <c r="D74" s="27" t="s">
        <v>2287</v>
      </c>
      <c r="E74" s="24" t="s">
        <v>1966</v>
      </c>
      <c r="F74" s="37" t="s">
        <v>1967</v>
      </c>
      <c r="G74" s="24" t="s">
        <v>1968</v>
      </c>
      <c r="H74" s="29" t="s">
        <v>2288</v>
      </c>
      <c r="I74" s="30" t="s">
        <v>2172</v>
      </c>
      <c r="J74" s="43"/>
      <c r="K74" s="43"/>
      <c r="L74" s="32"/>
      <c r="M74" s="32"/>
      <c r="N74" s="32" t="s">
        <v>1976</v>
      </c>
      <c r="O74" s="213"/>
      <c r="P74" s="213"/>
      <c r="Q74" s="33">
        <f>IF($P73=$Q$4,ROUND($L74,2)*O73,0)</f>
        <v>0</v>
      </c>
      <c r="R74" s="33">
        <f>IF($P73=$R$4,ROUND($L74,2)*O73,0)</f>
        <v>0</v>
      </c>
      <c r="S74" s="33">
        <f>IF(P73=$S$4,ROUND($L74,2)*O73,0)</f>
        <v>0</v>
      </c>
      <c r="T74" s="215"/>
      <c r="U74" s="18"/>
      <c r="V74" s="211"/>
      <c r="W74" s="220"/>
      <c r="X74" s="212"/>
      <c r="Y74" s="212"/>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row>
    <row r="75" spans="1:88" ht="22.5" customHeight="1">
      <c r="A75" s="24" t="s">
        <v>2293</v>
      </c>
      <c r="B75" s="25" t="s">
        <v>2294</v>
      </c>
      <c r="C75" s="26" t="s">
        <v>2295</v>
      </c>
      <c r="D75" s="26" t="s">
        <v>2296</v>
      </c>
      <c r="E75" s="24" t="s">
        <v>1966</v>
      </c>
      <c r="F75" s="37" t="s">
        <v>1981</v>
      </c>
      <c r="G75" s="24" t="s">
        <v>1968</v>
      </c>
      <c r="H75" s="29" t="s">
        <v>2297</v>
      </c>
      <c r="I75" s="30" t="s">
        <v>2298</v>
      </c>
      <c r="J75" s="43" t="s">
        <v>2299</v>
      </c>
      <c r="K75" s="43" t="s">
        <v>2300</v>
      </c>
      <c r="L75" s="32"/>
      <c r="M75" s="32"/>
      <c r="N75" s="32" t="s">
        <v>1973</v>
      </c>
      <c r="O75" s="213">
        <v>3</v>
      </c>
      <c r="P75" s="214">
        <v>3</v>
      </c>
      <c r="Q75" s="33">
        <f>IF($P75=$Q$4,ROUND($L75,2)*$O75,0)</f>
        <v>0</v>
      </c>
      <c r="R75" s="33">
        <f>IF($P75=$R$4,ROUND($L75,2)*$O75,0)</f>
        <v>0</v>
      </c>
      <c r="S75" s="33">
        <f>IF($P75=$S$4,ROUND($L75,2)*$O75,0)</f>
        <v>0</v>
      </c>
      <c r="T75" s="215" t="str">
        <f>IF((L75&gt;0)*AND(L76&gt;0),"BŁĄD - Wprowadzono dwie wartości",IF((L75=0)*AND(L76=0),"Wprowadź kwotę dla oferowanego materiału",IF((L76&lt;&gt;0)*AND(K76=0),"Uzupełnij pola SYMBOL/PRODUCENT dla zamiennika",IF((L76=0)*AND(K76&lt;&gt;0),"cena dla niewłaściwego PRODUCENTA",IF((K76&lt;&gt;0)*AND(L76&lt;&gt;0)*AND(J76=0),"Uzupełnij pole PRODUCENT dla zamiennika","OK")))))</f>
        <v>Wprowadź kwotę dla oferowanego materiału</v>
      </c>
      <c r="U75" s="18"/>
      <c r="V75" s="211"/>
      <c r="W75" s="220"/>
      <c r="X75" s="212"/>
      <c r="Y75" s="211"/>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row>
    <row r="76" spans="1:88" ht="22.5" customHeight="1">
      <c r="A76" s="34" t="s">
        <v>2301</v>
      </c>
      <c r="B76" s="25" t="s">
        <v>2302</v>
      </c>
      <c r="C76" s="26" t="s">
        <v>2303</v>
      </c>
      <c r="D76" s="26" t="s">
        <v>2296</v>
      </c>
      <c r="E76" s="24" t="s">
        <v>1966</v>
      </c>
      <c r="F76" s="37" t="s">
        <v>1981</v>
      </c>
      <c r="G76" s="24" t="s">
        <v>1968</v>
      </c>
      <c r="H76" s="29" t="s">
        <v>2297</v>
      </c>
      <c r="I76" s="30" t="s">
        <v>2298</v>
      </c>
      <c r="J76" s="43"/>
      <c r="K76" s="43"/>
      <c r="L76" s="32"/>
      <c r="M76" s="32"/>
      <c r="N76" s="32" t="s">
        <v>1976</v>
      </c>
      <c r="O76" s="213"/>
      <c r="P76" s="213"/>
      <c r="Q76" s="33">
        <f>IF($P75=$Q$4,ROUND($L76,2)*O75,0)</f>
        <v>0</v>
      </c>
      <c r="R76" s="33">
        <f>IF($P75=$R$4,ROUND($L76,2)*O75,0)</f>
        <v>0</v>
      </c>
      <c r="S76" s="33">
        <f>IF(P75=$S$4,ROUND($L76,2)*O75,0)</f>
        <v>0</v>
      </c>
      <c r="T76" s="215"/>
      <c r="U76" s="18"/>
      <c r="V76" s="211"/>
      <c r="W76" s="220"/>
      <c r="X76" s="212"/>
      <c r="Y76" s="212"/>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row>
    <row r="77" spans="1:88" ht="15.75" customHeight="1">
      <c r="A77" s="24" t="s">
        <v>2304</v>
      </c>
      <c r="B77" s="25" t="s">
        <v>2305</v>
      </c>
      <c r="C77" s="26" t="s">
        <v>2306</v>
      </c>
      <c r="D77" s="26" t="s">
        <v>2307</v>
      </c>
      <c r="E77" s="24" t="s">
        <v>1966</v>
      </c>
      <c r="F77" s="37" t="s">
        <v>1967</v>
      </c>
      <c r="G77" s="24" t="s">
        <v>1968</v>
      </c>
      <c r="H77" s="29" t="s">
        <v>2308</v>
      </c>
      <c r="I77" s="30" t="s">
        <v>2243</v>
      </c>
      <c r="J77" s="43" t="s">
        <v>2299</v>
      </c>
      <c r="K77" s="43" t="s">
        <v>2309</v>
      </c>
      <c r="L77" s="32"/>
      <c r="M77" s="32"/>
      <c r="N77" s="32" t="s">
        <v>1973</v>
      </c>
      <c r="O77" s="213">
        <v>1</v>
      </c>
      <c r="P77" s="214">
        <v>3</v>
      </c>
      <c r="Q77" s="33">
        <f>IF($P77=$Q$4,ROUND($L77,2)*$O77,0)</f>
        <v>0</v>
      </c>
      <c r="R77" s="33">
        <f>IF($P77=$R$4,ROUND($L77,2)*$O77,0)</f>
        <v>0</v>
      </c>
      <c r="S77" s="33">
        <f>IF($P77=$S$4,ROUND($L77,2)*$O77,0)</f>
        <v>0</v>
      </c>
      <c r="T77" s="215" t="str">
        <f>IF((L77&gt;0)*AND(L78&gt;0),"BŁĄD - Wprowadzono dwie wartości",IF((L77=0)*AND(L78=0),"Wprowadź kwotę dla oferowanego materiału",IF((L78&lt;&gt;0)*AND(K78=0),"Uzupełnij pola SYMBOL/PRODUCENT dla zamiennika",IF((L78=0)*AND(K78&lt;&gt;0),"cena dla niewłaściwego PRODUCENTA",IF((K78&lt;&gt;0)*AND(L78&lt;&gt;0)*AND(J78=0),"Uzupełnij pole PRODUCENT dla zamiennika","OK")))))</f>
        <v>Wprowadź kwotę dla oferowanego materiału</v>
      </c>
      <c r="U77" s="18"/>
      <c r="V77" s="211"/>
      <c r="W77" s="220"/>
      <c r="X77" s="212"/>
      <c r="Y77" s="211"/>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row>
    <row r="78" spans="1:88" ht="15.75" customHeight="1">
      <c r="A78" s="24" t="s">
        <v>2310</v>
      </c>
      <c r="B78" s="25" t="s">
        <v>2311</v>
      </c>
      <c r="C78" s="26" t="s">
        <v>2312</v>
      </c>
      <c r="D78" s="26" t="s">
        <v>2307</v>
      </c>
      <c r="E78" s="24" t="s">
        <v>1966</v>
      </c>
      <c r="F78" s="37" t="s">
        <v>1967</v>
      </c>
      <c r="G78" s="24" t="s">
        <v>1968</v>
      </c>
      <c r="H78" s="29" t="s">
        <v>2308</v>
      </c>
      <c r="I78" s="30" t="s">
        <v>2243</v>
      </c>
      <c r="J78" s="43"/>
      <c r="K78" s="43"/>
      <c r="L78" s="32"/>
      <c r="M78" s="32"/>
      <c r="N78" s="32" t="s">
        <v>1976</v>
      </c>
      <c r="O78" s="213"/>
      <c r="P78" s="213"/>
      <c r="Q78" s="33">
        <f>IF($P77=$Q$4,ROUND($L78,2)*O77,0)</f>
        <v>0</v>
      </c>
      <c r="R78" s="33">
        <f>IF($P77=$R$4,ROUND($L78,2)*O77,0)</f>
        <v>0</v>
      </c>
      <c r="S78" s="33">
        <f>IF(P77=$S$4,ROUND($L78,2)*O77,0)</f>
        <v>0</v>
      </c>
      <c r="T78" s="215"/>
      <c r="U78" s="18"/>
      <c r="V78" s="211"/>
      <c r="W78" s="220"/>
      <c r="X78" s="212"/>
      <c r="Y78" s="212"/>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row>
    <row r="79" spans="1:88" ht="15.75" customHeight="1">
      <c r="A79" s="24" t="s">
        <v>2313</v>
      </c>
      <c r="B79" s="25" t="s">
        <v>2314</v>
      </c>
      <c r="C79" s="26" t="s">
        <v>2315</v>
      </c>
      <c r="D79" s="26" t="s">
        <v>2316</v>
      </c>
      <c r="E79" s="24" t="s">
        <v>1966</v>
      </c>
      <c r="F79" s="37" t="s">
        <v>1967</v>
      </c>
      <c r="G79" s="24" t="s">
        <v>1968</v>
      </c>
      <c r="H79" s="29" t="s">
        <v>2317</v>
      </c>
      <c r="I79" s="30" t="s">
        <v>2318</v>
      </c>
      <c r="J79" s="43" t="s">
        <v>2299</v>
      </c>
      <c r="K79" s="43" t="s">
        <v>2319</v>
      </c>
      <c r="L79" s="32"/>
      <c r="M79" s="32"/>
      <c r="N79" s="32" t="s">
        <v>1973</v>
      </c>
      <c r="O79" s="213">
        <v>1</v>
      </c>
      <c r="P79" s="214">
        <v>3</v>
      </c>
      <c r="Q79" s="33">
        <f>IF($P79=$Q$4,ROUND($L79,2)*$O79,0)</f>
        <v>0</v>
      </c>
      <c r="R79" s="33">
        <f>IF($P79=$R$4,ROUND($L79,2)*$O79,0)</f>
        <v>0</v>
      </c>
      <c r="S79" s="33">
        <f>IF($P79=$S$4,ROUND($L79,2)*$O79,0)</f>
        <v>0</v>
      </c>
      <c r="T79" s="215" t="str">
        <f>IF((L79&gt;0)*AND(L80&gt;0),"BŁĄD - Wprowadzono dwie wartości",IF((L79=0)*AND(L80=0),"Wprowadź kwotę dla oferowanego materiału",IF((L80&lt;&gt;0)*AND(K80=0),"Uzupełnij pola SYMBOL/PRODUCENT dla zamiennika",IF((L80=0)*AND(K80&lt;&gt;0),"cena dla niewłaściwego PRODUCENTA",IF((K80&lt;&gt;0)*AND(L80&lt;&gt;0)*AND(J80=0),"Uzupełnij pole PRODUCENT dla zamiennika","OK")))))</f>
        <v>Wprowadź kwotę dla oferowanego materiału</v>
      </c>
      <c r="U79" s="18"/>
      <c r="V79" s="211"/>
      <c r="W79" s="220"/>
      <c r="X79" s="212"/>
      <c r="Y79" s="211"/>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row>
    <row r="80" spans="1:88" ht="15.75" customHeight="1">
      <c r="A80" s="24" t="s">
        <v>2320</v>
      </c>
      <c r="B80" s="25" t="s">
        <v>2321</v>
      </c>
      <c r="C80" s="26" t="s">
        <v>2322</v>
      </c>
      <c r="D80" s="26" t="s">
        <v>2316</v>
      </c>
      <c r="E80" s="24" t="s">
        <v>1966</v>
      </c>
      <c r="F80" s="37" t="s">
        <v>1967</v>
      </c>
      <c r="G80" s="24" t="s">
        <v>1968</v>
      </c>
      <c r="H80" s="29" t="s">
        <v>2317</v>
      </c>
      <c r="I80" s="30" t="s">
        <v>2318</v>
      </c>
      <c r="J80" s="43"/>
      <c r="K80" s="43"/>
      <c r="L80" s="32"/>
      <c r="M80" s="32"/>
      <c r="N80" s="32" t="s">
        <v>1976</v>
      </c>
      <c r="O80" s="213"/>
      <c r="P80" s="213"/>
      <c r="Q80" s="33">
        <f>IF($P79=$Q$4,ROUND($L80,2)*O79,0)</f>
        <v>0</v>
      </c>
      <c r="R80" s="33">
        <f>IF($P79=$R$4,ROUND($L80,2)*O79,0)</f>
        <v>0</v>
      </c>
      <c r="S80" s="33">
        <f>IF(P79=$S$4,ROUND($L80,2)*O79,0)</f>
        <v>0</v>
      </c>
      <c r="T80" s="215"/>
      <c r="U80" s="18"/>
      <c r="V80" s="211"/>
      <c r="W80" s="220"/>
      <c r="X80" s="212"/>
      <c r="Y80" s="212"/>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row>
    <row r="81" spans="1:88" ht="22.5" customHeight="1">
      <c r="A81" s="34" t="s">
        <v>2323</v>
      </c>
      <c r="B81" s="25" t="s">
        <v>2324</v>
      </c>
      <c r="C81" s="26" t="s">
        <v>2325</v>
      </c>
      <c r="D81" s="26" t="s">
        <v>2326</v>
      </c>
      <c r="E81" s="24" t="s">
        <v>1966</v>
      </c>
      <c r="F81" s="37" t="s">
        <v>1967</v>
      </c>
      <c r="G81" s="24" t="s">
        <v>1968</v>
      </c>
      <c r="H81" s="29" t="s">
        <v>2327</v>
      </c>
      <c r="I81" s="30" t="s">
        <v>2088</v>
      </c>
      <c r="J81" s="43" t="s">
        <v>2299</v>
      </c>
      <c r="K81" s="43" t="s">
        <v>2328</v>
      </c>
      <c r="L81" s="32"/>
      <c r="M81" s="32"/>
      <c r="N81" s="32" t="s">
        <v>1973</v>
      </c>
      <c r="O81" s="213">
        <v>5</v>
      </c>
      <c r="P81" s="214">
        <v>2</v>
      </c>
      <c r="Q81" s="33">
        <f>IF($P81=$Q$4,ROUND($L81,2)*$O81,0)</f>
        <v>0</v>
      </c>
      <c r="R81" s="33">
        <f>IF($P81=$R$4,ROUND($L81,2)*$O81,0)</f>
        <v>0</v>
      </c>
      <c r="S81" s="33">
        <f>IF($P81=$S$4,ROUND($L81,2)*$O81,0)</f>
        <v>0</v>
      </c>
      <c r="T81" s="215" t="str">
        <f>IF((L81&gt;0)*AND(L82&gt;0),"BŁĄD - Wprowadzono dwie wartości",IF((L81=0)*AND(L82=0),"Wprowadź kwotę dla oferowanego materiału",IF((L82&lt;&gt;0)*AND(K82=0),"Uzupełnij pola SYMBOL/PRODUCENT dla zamiennika",IF((L82=0)*AND(K82&lt;&gt;0),"cena dla niewłaściwego PRODUCENTA",IF((K82&lt;&gt;0)*AND(L82&lt;&gt;0)*AND(J82=0),"Uzupełnij pole PRODUCENT dla zamiennika","OK")))))</f>
        <v>Wprowadź kwotę dla oferowanego materiału</v>
      </c>
      <c r="U81" s="18"/>
      <c r="V81" s="211"/>
      <c r="W81" s="220"/>
      <c r="X81" s="212"/>
      <c r="Y81" s="211"/>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row>
    <row r="82" spans="1:88" ht="22.5" customHeight="1">
      <c r="A82" s="24" t="s">
        <v>2329</v>
      </c>
      <c r="B82" s="25" t="s">
        <v>2330</v>
      </c>
      <c r="C82" s="26" t="s">
        <v>2331</v>
      </c>
      <c r="D82" s="26" t="s">
        <v>2326</v>
      </c>
      <c r="E82" s="24" t="s">
        <v>1966</v>
      </c>
      <c r="F82" s="37" t="s">
        <v>1967</v>
      </c>
      <c r="G82" s="24" t="s">
        <v>1968</v>
      </c>
      <c r="H82" s="29" t="s">
        <v>2327</v>
      </c>
      <c r="I82" s="30" t="s">
        <v>2088</v>
      </c>
      <c r="J82" s="43"/>
      <c r="K82" s="36"/>
      <c r="L82" s="32"/>
      <c r="M82" s="32"/>
      <c r="N82" s="32" t="s">
        <v>1976</v>
      </c>
      <c r="O82" s="213"/>
      <c r="P82" s="213"/>
      <c r="Q82" s="33">
        <f>IF($P81=$Q$4,ROUND($L82,2)*O81,0)</f>
        <v>0</v>
      </c>
      <c r="R82" s="33">
        <f>IF($P81=$R$4,ROUND($L82,2)*O81,0)</f>
        <v>0</v>
      </c>
      <c r="S82" s="33">
        <f>IF(P81=$S$4,ROUND($L82,2)*O81,0)</f>
        <v>0</v>
      </c>
      <c r="T82" s="215"/>
      <c r="U82" s="18"/>
      <c r="V82" s="211"/>
      <c r="W82" s="220"/>
      <c r="X82" s="212"/>
      <c r="Y82" s="212"/>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row>
    <row r="83" spans="1:88" ht="15.75" customHeight="1">
      <c r="A83" s="24" t="s">
        <v>2332</v>
      </c>
      <c r="B83" s="25" t="s">
        <v>2333</v>
      </c>
      <c r="C83" s="26" t="s">
        <v>2334</v>
      </c>
      <c r="D83" s="27" t="s">
        <v>2335</v>
      </c>
      <c r="E83" s="24" t="s">
        <v>1966</v>
      </c>
      <c r="F83" s="37" t="s">
        <v>1967</v>
      </c>
      <c r="G83" s="24" t="s">
        <v>1968</v>
      </c>
      <c r="H83" s="29" t="s">
        <v>2336</v>
      </c>
      <c r="I83" s="30" t="s">
        <v>2337</v>
      </c>
      <c r="J83" s="43" t="s">
        <v>2338</v>
      </c>
      <c r="K83" s="43" t="s">
        <v>2339</v>
      </c>
      <c r="L83" s="32"/>
      <c r="M83" s="32"/>
      <c r="N83" s="32" t="s">
        <v>1973</v>
      </c>
      <c r="O83" s="213">
        <v>4</v>
      </c>
      <c r="P83" s="214">
        <v>3</v>
      </c>
      <c r="Q83" s="33">
        <f>IF($P83=$Q$4,ROUND($L83,2)*$O83,0)</f>
        <v>0</v>
      </c>
      <c r="R83" s="33">
        <f>IF($P83=$R$4,ROUND($L83,2)*$O83,0)</f>
        <v>0</v>
      </c>
      <c r="S83" s="33">
        <f>IF($P83=$S$4,ROUND($L83,2)*$O83,0)</f>
        <v>0</v>
      </c>
      <c r="T83" s="215" t="str">
        <f>IF((L83&gt;0)*AND(L84&gt;0),"BŁĄD - Wprowadzono dwie wartości",IF((L83=0)*AND(L84=0),"Wprowadź kwotę dla oferowanego materiału",IF((L84&lt;&gt;0)*AND(K84=0),"Uzupełnij pola SYMBOL/PRODUCENT dla zamiennika",IF((L84=0)*AND(K84&lt;&gt;0),"cena dla niewłaściwego PRODUCENTA",IF((K84&lt;&gt;0)*AND(L84&lt;&gt;0)*AND(J84=0),"Uzupełnij pole PRODUCENT dla zamiennika","OK")))))</f>
        <v>Wprowadź kwotę dla oferowanego materiału</v>
      </c>
      <c r="U83" s="18"/>
      <c r="V83" s="211"/>
      <c r="W83" s="220"/>
      <c r="X83" s="212"/>
      <c r="Y83" s="211"/>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row>
    <row r="84" spans="1:88" ht="15.75" customHeight="1">
      <c r="A84" s="24" t="s">
        <v>2340</v>
      </c>
      <c r="B84" s="25" t="s">
        <v>2341</v>
      </c>
      <c r="C84" s="26" t="s">
        <v>2335</v>
      </c>
      <c r="D84" s="27" t="s">
        <v>2335</v>
      </c>
      <c r="E84" s="24" t="s">
        <v>1966</v>
      </c>
      <c r="F84" s="37" t="s">
        <v>1967</v>
      </c>
      <c r="G84" s="24" t="s">
        <v>1968</v>
      </c>
      <c r="H84" s="29" t="s">
        <v>2336</v>
      </c>
      <c r="I84" s="30" t="s">
        <v>2337</v>
      </c>
      <c r="J84" s="43"/>
      <c r="K84" s="45"/>
      <c r="L84" s="32"/>
      <c r="M84" s="32"/>
      <c r="N84" s="32" t="s">
        <v>1976</v>
      </c>
      <c r="O84" s="213"/>
      <c r="P84" s="213"/>
      <c r="Q84" s="33">
        <f>IF($P83=$Q$4,ROUND($L84,2)*O83,0)</f>
        <v>0</v>
      </c>
      <c r="R84" s="33">
        <f>IF($P83=$R$4,ROUND($L84,2)*O83,0)</f>
        <v>0</v>
      </c>
      <c r="S84" s="33">
        <f>IF(P83=$S$4,ROUND($L84,2)*O83,0)</f>
        <v>0</v>
      </c>
      <c r="T84" s="215"/>
      <c r="U84" s="18"/>
      <c r="V84" s="211"/>
      <c r="W84" s="220"/>
      <c r="X84" s="212"/>
      <c r="Y84" s="212"/>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row>
    <row r="85" spans="1:88" ht="15.75" customHeight="1">
      <c r="A85" s="24" t="s">
        <v>2342</v>
      </c>
      <c r="B85" s="25" t="s">
        <v>2343</v>
      </c>
      <c r="C85" s="26" t="s">
        <v>2344</v>
      </c>
      <c r="D85" s="27" t="s">
        <v>2345</v>
      </c>
      <c r="E85" s="24" t="s">
        <v>1966</v>
      </c>
      <c r="F85" s="37" t="s">
        <v>2134</v>
      </c>
      <c r="G85" s="24" t="s">
        <v>1968</v>
      </c>
      <c r="H85" s="29" t="s">
        <v>2336</v>
      </c>
      <c r="I85" s="30" t="s">
        <v>2337</v>
      </c>
      <c r="J85" s="43" t="s">
        <v>2338</v>
      </c>
      <c r="K85" s="43">
        <v>42126664</v>
      </c>
      <c r="L85" s="32"/>
      <c r="M85" s="32"/>
      <c r="N85" s="32" t="s">
        <v>1973</v>
      </c>
      <c r="O85" s="213">
        <v>2</v>
      </c>
      <c r="P85" s="214">
        <v>3</v>
      </c>
      <c r="Q85" s="33">
        <f>IF($P85=$Q$4,ROUND($L85,2)*$O85,0)</f>
        <v>0</v>
      </c>
      <c r="R85" s="33">
        <f>IF($P85=$R$4,ROUND($L85,2)*$O85,0)</f>
        <v>0</v>
      </c>
      <c r="S85" s="33">
        <f>IF($P85=$S$4,ROUND($L85,2)*$O85,0)</f>
        <v>0</v>
      </c>
      <c r="T85" s="215" t="str">
        <f>IF((L85&gt;0)*AND(L86&gt;0),"BŁĄD - Wprowadzono dwie wartości",IF((L85=0)*AND(L86=0),"Wprowadź kwotę dla oferowanego materiału",IF((L86&lt;&gt;0)*AND(K86=0),"Uzupełnij pola SYMBOL/PRODUCENT dla zamiennika",IF((L86=0)*AND(K86&lt;&gt;0),"cena dla niewłaściwego PRODUCENTA",IF((K86&lt;&gt;0)*AND(L86&lt;&gt;0)*AND(J86=0),"Uzupełnij pole PRODUCENT dla zamiennika","OK")))))</f>
        <v>Wprowadź kwotę dla oferowanego materiału</v>
      </c>
      <c r="U85" s="18"/>
      <c r="V85" s="211"/>
      <c r="W85" s="220"/>
      <c r="X85" s="212"/>
      <c r="Y85" s="211"/>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row>
    <row r="86" spans="1:88" ht="15.75" customHeight="1">
      <c r="A86" s="34" t="s">
        <v>2346</v>
      </c>
      <c r="B86" s="25" t="s">
        <v>2347</v>
      </c>
      <c r="C86" s="26" t="s">
        <v>2345</v>
      </c>
      <c r="D86" s="27" t="s">
        <v>2345</v>
      </c>
      <c r="E86" s="24" t="s">
        <v>1966</v>
      </c>
      <c r="F86" s="37" t="s">
        <v>2134</v>
      </c>
      <c r="G86" s="24" t="s">
        <v>1968</v>
      </c>
      <c r="H86" s="29" t="s">
        <v>2336</v>
      </c>
      <c r="I86" s="30" t="s">
        <v>2337</v>
      </c>
      <c r="J86" s="43"/>
      <c r="K86" s="36"/>
      <c r="L86" s="32"/>
      <c r="M86" s="32"/>
      <c r="N86" s="32" t="s">
        <v>1976</v>
      </c>
      <c r="O86" s="213"/>
      <c r="P86" s="213"/>
      <c r="Q86" s="33">
        <f>IF($P85=$Q$4,ROUND($L86,2)*O85,0)</f>
        <v>0</v>
      </c>
      <c r="R86" s="33">
        <f>IF($P85=$R$4,ROUND($L86,2)*O85,0)</f>
        <v>0</v>
      </c>
      <c r="S86" s="33">
        <f>IF(P85=$S$4,ROUND($L86,2)*O85,0)</f>
        <v>0</v>
      </c>
      <c r="T86" s="215"/>
      <c r="U86" s="18"/>
      <c r="V86" s="211"/>
      <c r="W86" s="220"/>
      <c r="X86" s="212"/>
      <c r="Y86" s="212"/>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row>
    <row r="87" spans="1:88" ht="15.75" customHeight="1">
      <c r="A87" s="24" t="s">
        <v>2348</v>
      </c>
      <c r="B87" s="25" t="s">
        <v>2349</v>
      </c>
      <c r="C87" s="26" t="s">
        <v>2350</v>
      </c>
      <c r="D87" s="27" t="s">
        <v>2351</v>
      </c>
      <c r="E87" s="24" t="s">
        <v>1966</v>
      </c>
      <c r="F87" s="37" t="s">
        <v>2143</v>
      </c>
      <c r="G87" s="24" t="s">
        <v>1968</v>
      </c>
      <c r="H87" s="29" t="s">
        <v>2336</v>
      </c>
      <c r="I87" s="30" t="s">
        <v>2337</v>
      </c>
      <c r="J87" s="43" t="s">
        <v>2338</v>
      </c>
      <c r="K87" s="43">
        <v>42126663</v>
      </c>
      <c r="L87" s="32"/>
      <c r="M87" s="32"/>
      <c r="N87" s="32" t="s">
        <v>1973</v>
      </c>
      <c r="O87" s="213">
        <v>3</v>
      </c>
      <c r="P87" s="214">
        <v>3</v>
      </c>
      <c r="Q87" s="33">
        <f>IF($P87=$Q$4,ROUND($L87,2)*$O87,0)</f>
        <v>0</v>
      </c>
      <c r="R87" s="33">
        <f>IF($P87=$R$4,ROUND($L87,2)*$O87,0)</f>
        <v>0</v>
      </c>
      <c r="S87" s="33">
        <f>IF($P87=$S$4,ROUND($L87,2)*$O87,0)</f>
        <v>0</v>
      </c>
      <c r="T87" s="215" t="str">
        <f>IF((L87&gt;0)*AND(L88&gt;0),"BŁĄD - Wprowadzono dwie wartości",IF((L87=0)*AND(L88=0),"Wprowadź kwotę dla oferowanego materiału",IF((L88&lt;&gt;0)*AND(K88=0),"Uzupełnij pola SYMBOL/PRODUCENT dla zamiennika",IF((L88=0)*AND(K88&lt;&gt;0),"cena dla niewłaściwego PRODUCENTA",IF((K88&lt;&gt;0)*AND(L88&lt;&gt;0)*AND(J88=0),"Uzupełnij pole PRODUCENT dla zamiennika","OK")))))</f>
        <v>Wprowadź kwotę dla oferowanego materiału</v>
      </c>
      <c r="U87" s="18"/>
      <c r="V87" s="211"/>
      <c r="W87" s="220"/>
      <c r="X87" s="212"/>
      <c r="Y87" s="211"/>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row>
    <row r="88" spans="1:88" ht="15.75" customHeight="1">
      <c r="A88" s="24" t="s">
        <v>2352</v>
      </c>
      <c r="B88" s="25" t="s">
        <v>2353</v>
      </c>
      <c r="C88" s="26" t="s">
        <v>2351</v>
      </c>
      <c r="D88" s="27" t="s">
        <v>2351</v>
      </c>
      <c r="E88" s="24" t="s">
        <v>1966</v>
      </c>
      <c r="F88" s="37" t="s">
        <v>2143</v>
      </c>
      <c r="G88" s="24" t="s">
        <v>1968</v>
      </c>
      <c r="H88" s="29" t="s">
        <v>2336</v>
      </c>
      <c r="I88" s="30" t="s">
        <v>2337</v>
      </c>
      <c r="J88" s="43"/>
      <c r="K88" s="36"/>
      <c r="L88" s="32"/>
      <c r="M88" s="32"/>
      <c r="N88" s="32" t="s">
        <v>1976</v>
      </c>
      <c r="O88" s="213"/>
      <c r="P88" s="213"/>
      <c r="Q88" s="33">
        <f>IF($P87=$Q$4,ROUND($L88,2)*O87,0)</f>
        <v>0</v>
      </c>
      <c r="R88" s="33">
        <f>IF($P87=$R$4,ROUND($L88,2)*O87,0)</f>
        <v>0</v>
      </c>
      <c r="S88" s="33">
        <f>IF(P87=$S$4,ROUND($L88,2)*O87,0)</f>
        <v>0</v>
      </c>
      <c r="T88" s="215"/>
      <c r="U88" s="18"/>
      <c r="V88" s="211"/>
      <c r="W88" s="220"/>
      <c r="X88" s="212"/>
      <c r="Y88" s="212"/>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row>
    <row r="89" spans="1:88" ht="15.75" customHeight="1">
      <c r="A89" s="24" t="s">
        <v>2354</v>
      </c>
      <c r="B89" s="25" t="s">
        <v>2355</v>
      </c>
      <c r="C89" s="26" t="s">
        <v>2356</v>
      </c>
      <c r="D89" s="27" t="s">
        <v>2357</v>
      </c>
      <c r="E89" s="24" t="s">
        <v>1966</v>
      </c>
      <c r="F89" s="37" t="s">
        <v>2153</v>
      </c>
      <c r="G89" s="24" t="s">
        <v>1968</v>
      </c>
      <c r="H89" s="29" t="s">
        <v>2336</v>
      </c>
      <c r="I89" s="30" t="s">
        <v>2337</v>
      </c>
      <c r="J89" s="43" t="s">
        <v>2338</v>
      </c>
      <c r="K89" s="43">
        <v>42126662</v>
      </c>
      <c r="L89" s="32"/>
      <c r="M89" s="32"/>
      <c r="N89" s="32" t="s">
        <v>1973</v>
      </c>
      <c r="O89" s="213">
        <v>3</v>
      </c>
      <c r="P89" s="214">
        <v>3</v>
      </c>
      <c r="Q89" s="33">
        <f>IF($P89=$Q$4,ROUND($L89,2)*$O89,0)</f>
        <v>0</v>
      </c>
      <c r="R89" s="33">
        <f>IF($P89=$R$4,ROUND($L89,2)*$O89,0)</f>
        <v>0</v>
      </c>
      <c r="S89" s="33">
        <f>IF($P89=$S$4,ROUND($L89,2)*$O89,0)</f>
        <v>0</v>
      </c>
      <c r="T89" s="215" t="str">
        <f>IF((L89&gt;0)*AND(L90&gt;0),"BŁĄD - Wprowadzono dwie wartości",IF((L89=0)*AND(L90=0),"Wprowadź kwotę dla oferowanego materiału",IF((L90&lt;&gt;0)*AND(K90=0),"Uzupełnij pola SYMBOL/PRODUCENT dla zamiennika",IF((L90=0)*AND(K90&lt;&gt;0),"cena dla niewłaściwego PRODUCENTA",IF((K90&lt;&gt;0)*AND(L90&lt;&gt;0)*AND(J90=0),"Uzupełnij pole PRODUCENT dla zamiennika","OK")))))</f>
        <v>Wprowadź kwotę dla oferowanego materiału</v>
      </c>
      <c r="U89" s="18"/>
      <c r="V89" s="211"/>
      <c r="W89" s="220"/>
      <c r="X89" s="212"/>
      <c r="Y89" s="211"/>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row>
    <row r="90" spans="1:88" ht="15.75" customHeight="1">
      <c r="A90" s="24" t="s">
        <v>2358</v>
      </c>
      <c r="B90" s="25" t="s">
        <v>2359</v>
      </c>
      <c r="C90" s="26" t="s">
        <v>2357</v>
      </c>
      <c r="D90" s="27" t="s">
        <v>2357</v>
      </c>
      <c r="E90" s="24" t="s">
        <v>1966</v>
      </c>
      <c r="F90" s="37" t="s">
        <v>2153</v>
      </c>
      <c r="G90" s="24" t="s">
        <v>1968</v>
      </c>
      <c r="H90" s="29" t="s">
        <v>2336</v>
      </c>
      <c r="I90" s="30" t="s">
        <v>2337</v>
      </c>
      <c r="J90" s="43"/>
      <c r="K90" s="36"/>
      <c r="L90" s="32"/>
      <c r="M90" s="32"/>
      <c r="N90" s="32" t="s">
        <v>1976</v>
      </c>
      <c r="O90" s="213"/>
      <c r="P90" s="213"/>
      <c r="Q90" s="33">
        <f>IF($P89=$Q$4,ROUND($L90,2)*O89,0)</f>
        <v>0</v>
      </c>
      <c r="R90" s="33">
        <f>IF($P89=$R$4,ROUND($L90,2)*O89,0)</f>
        <v>0</v>
      </c>
      <c r="S90" s="33">
        <f>IF(P89=$S$4,ROUND($L90,2)*O89,0)</f>
        <v>0</v>
      </c>
      <c r="T90" s="215"/>
      <c r="U90" s="18"/>
      <c r="V90" s="211"/>
      <c r="W90" s="220"/>
      <c r="X90" s="212"/>
      <c r="Y90" s="212"/>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row>
    <row r="91" spans="1:88" ht="15.75" customHeight="1">
      <c r="A91" s="34" t="s">
        <v>2360</v>
      </c>
      <c r="B91" s="25" t="s">
        <v>2361</v>
      </c>
      <c r="C91" s="26" t="s">
        <v>2362</v>
      </c>
      <c r="D91" s="26" t="s">
        <v>2363</v>
      </c>
      <c r="E91" s="24" t="s">
        <v>1966</v>
      </c>
      <c r="F91" s="37" t="s">
        <v>1967</v>
      </c>
      <c r="G91" s="24" t="s">
        <v>1968</v>
      </c>
      <c r="H91" s="29" t="s">
        <v>2364</v>
      </c>
      <c r="I91" s="30" t="s">
        <v>1993</v>
      </c>
      <c r="J91" s="43" t="s">
        <v>2338</v>
      </c>
      <c r="K91" s="43">
        <v>42102802</v>
      </c>
      <c r="L91" s="32"/>
      <c r="M91" s="32"/>
      <c r="N91" s="32" t="s">
        <v>1973</v>
      </c>
      <c r="O91" s="213">
        <v>5</v>
      </c>
      <c r="P91" s="214">
        <v>2</v>
      </c>
      <c r="Q91" s="33">
        <f>IF($P91=$Q$4,ROUND($L91,2)*$O91,0)</f>
        <v>0</v>
      </c>
      <c r="R91" s="33">
        <f>IF($P91=$R$4,ROUND($L91,2)*$O91,0)</f>
        <v>0</v>
      </c>
      <c r="S91" s="33">
        <f>IF($P91=$S$4,ROUND($L91,2)*$O91,0)</f>
        <v>0</v>
      </c>
      <c r="T91" s="215" t="str">
        <f>IF((L91&gt;0)*AND(L92&gt;0),"BŁĄD - Wprowadzono dwie wartości",IF((L91=0)*AND(L92=0),"Wprowadź kwotę dla oferowanego materiału",IF((L92&lt;&gt;0)*AND(K92=0),"Uzupełnij pola SYMBOL/PRODUCENT dla zamiennika",IF((L92=0)*AND(K92&lt;&gt;0),"cena dla niewłaściwego PRODUCENTA",IF((K92&lt;&gt;0)*AND(L92&lt;&gt;0)*AND(J92=0),"Uzupełnij pole PRODUCENT dla zamiennika","OK")))))</f>
        <v>Wprowadź kwotę dla oferowanego materiału</v>
      </c>
      <c r="U91" s="18"/>
      <c r="V91" s="211"/>
      <c r="W91" s="220"/>
      <c r="X91" s="212"/>
      <c r="Y91" s="211"/>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row>
    <row r="92" spans="1:88" ht="15.75" customHeight="1">
      <c r="A92" s="24" t="s">
        <v>2365</v>
      </c>
      <c r="B92" s="25" t="s">
        <v>2366</v>
      </c>
      <c r="C92" s="26" t="s">
        <v>2367</v>
      </c>
      <c r="D92" s="26" t="s">
        <v>2363</v>
      </c>
      <c r="E92" s="24" t="s">
        <v>1966</v>
      </c>
      <c r="F92" s="37" t="s">
        <v>1967</v>
      </c>
      <c r="G92" s="24" t="s">
        <v>1968</v>
      </c>
      <c r="H92" s="29" t="s">
        <v>2364</v>
      </c>
      <c r="I92" s="30" t="s">
        <v>1993</v>
      </c>
      <c r="J92" s="43"/>
      <c r="K92" s="36"/>
      <c r="L92" s="32"/>
      <c r="M92" s="32"/>
      <c r="N92" s="32" t="s">
        <v>1976</v>
      </c>
      <c r="O92" s="213"/>
      <c r="P92" s="213"/>
      <c r="Q92" s="33">
        <f>IF($P91=$Q$4,ROUND($L92,2)*O91,0)</f>
        <v>0</v>
      </c>
      <c r="R92" s="33">
        <f>IF($P91=$R$4,ROUND($L92,2)*O91,0)</f>
        <v>0</v>
      </c>
      <c r="S92" s="33">
        <f>IF(P91=$S$4,ROUND($L92,2)*O91,0)</f>
        <v>0</v>
      </c>
      <c r="T92" s="215"/>
      <c r="U92" s="18"/>
      <c r="V92" s="211"/>
      <c r="W92" s="220"/>
      <c r="X92" s="212"/>
      <c r="Y92" s="212"/>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row>
    <row r="93" spans="1:88" ht="15.75" customHeight="1">
      <c r="A93" s="24" t="s">
        <v>2368</v>
      </c>
      <c r="B93" s="25" t="s">
        <v>2369</v>
      </c>
      <c r="C93" s="26" t="s">
        <v>2370</v>
      </c>
      <c r="D93" s="46" t="s">
        <v>2371</v>
      </c>
      <c r="E93" s="24" t="s">
        <v>1966</v>
      </c>
      <c r="F93" s="37" t="s">
        <v>1967</v>
      </c>
      <c r="G93" s="24" t="s">
        <v>1968</v>
      </c>
      <c r="H93" s="29" t="s">
        <v>2372</v>
      </c>
      <c r="I93" s="30" t="s">
        <v>2039</v>
      </c>
      <c r="J93" s="43" t="s">
        <v>2338</v>
      </c>
      <c r="K93" s="43">
        <v>42126673</v>
      </c>
      <c r="L93" s="32"/>
      <c r="M93" s="32"/>
      <c r="N93" s="32" t="s">
        <v>1973</v>
      </c>
      <c r="O93" s="213">
        <v>6</v>
      </c>
      <c r="P93" s="214">
        <v>2</v>
      </c>
      <c r="Q93" s="33">
        <f>IF($P93=$Q$4,ROUND($L93,2)*$O93,0)</f>
        <v>0</v>
      </c>
      <c r="R93" s="33">
        <f>IF($P93=$R$4,ROUND($L93,2)*$O93,0)</f>
        <v>0</v>
      </c>
      <c r="S93" s="33">
        <f>IF($P93=$S$4,ROUND($L93,2)*$O93,0)</f>
        <v>0</v>
      </c>
      <c r="T93" s="215" t="str">
        <f>IF((L93&gt;0)*AND(L94&gt;0),"BŁĄD - Wprowadzono dwie wartości",IF((L93=0)*AND(L94=0),"Wprowadź kwotę dla oferowanego materiału",IF((L94&lt;&gt;0)*AND(K94=0),"Uzupełnij pola SYMBOL/PRODUCENT dla zamiennika",IF((L94=0)*AND(K94&lt;&gt;0),"cena dla niewłaściwego PRODUCENTA",IF((K94&lt;&gt;0)*AND(L94&lt;&gt;0)*AND(J94=0),"Uzupełnij pole PRODUCENT dla zamiennika","OK")))))</f>
        <v>Wprowadź kwotę dla oferowanego materiału</v>
      </c>
      <c r="U93" s="18"/>
      <c r="V93" s="211"/>
      <c r="W93" s="220"/>
      <c r="X93" s="212"/>
      <c r="Y93" s="211"/>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row>
    <row r="94" spans="1:88" ht="15.75" customHeight="1">
      <c r="A94" s="24" t="s">
        <v>2373</v>
      </c>
      <c r="B94" s="25" t="s">
        <v>2374</v>
      </c>
      <c r="C94" s="26" t="s">
        <v>2375</v>
      </c>
      <c r="D94" s="46" t="s">
        <v>2371</v>
      </c>
      <c r="E94" s="24" t="s">
        <v>1966</v>
      </c>
      <c r="F94" s="37" t="s">
        <v>1967</v>
      </c>
      <c r="G94" s="24" t="s">
        <v>1968</v>
      </c>
      <c r="H94" s="29" t="s">
        <v>2372</v>
      </c>
      <c r="I94" s="30" t="s">
        <v>2039</v>
      </c>
      <c r="J94" s="43"/>
      <c r="K94" s="36"/>
      <c r="L94" s="32"/>
      <c r="M94" s="32"/>
      <c r="N94" s="32" t="s">
        <v>1976</v>
      </c>
      <c r="O94" s="213"/>
      <c r="P94" s="213"/>
      <c r="Q94" s="33">
        <f>IF($P93=$Q$4,ROUND($L94,2)*O93,0)</f>
        <v>0</v>
      </c>
      <c r="R94" s="33">
        <f>IF($P93=$R$4,ROUND($L94,2)*O93,0)</f>
        <v>0</v>
      </c>
      <c r="S94" s="33">
        <f>IF(P93=$S$4,ROUND($L94,2)*O93,0)</f>
        <v>0</v>
      </c>
      <c r="T94" s="215"/>
      <c r="U94" s="18"/>
      <c r="V94" s="211"/>
      <c r="W94" s="220"/>
      <c r="X94" s="212"/>
      <c r="Y94" s="212"/>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row>
    <row r="95" spans="1:88" ht="15.75" customHeight="1">
      <c r="A95" s="24" t="s">
        <v>2376</v>
      </c>
      <c r="B95" s="25" t="s">
        <v>2377</v>
      </c>
      <c r="C95" s="26" t="s">
        <v>2378</v>
      </c>
      <c r="D95" s="46" t="s">
        <v>2379</v>
      </c>
      <c r="E95" s="24" t="s">
        <v>1966</v>
      </c>
      <c r="F95" s="37" t="s">
        <v>2134</v>
      </c>
      <c r="G95" s="24" t="s">
        <v>1968</v>
      </c>
      <c r="H95" s="29" t="s">
        <v>2372</v>
      </c>
      <c r="I95" s="30" t="s">
        <v>2039</v>
      </c>
      <c r="J95" s="43" t="s">
        <v>2338</v>
      </c>
      <c r="K95" s="43">
        <v>42126672</v>
      </c>
      <c r="L95" s="32"/>
      <c r="M95" s="32"/>
      <c r="N95" s="32" t="s">
        <v>1973</v>
      </c>
      <c r="O95" s="213">
        <v>10</v>
      </c>
      <c r="P95" s="214">
        <v>2</v>
      </c>
      <c r="Q95" s="33">
        <f>IF($P95=$Q$4,ROUND($L95,2)*$O95,0)</f>
        <v>0</v>
      </c>
      <c r="R95" s="33">
        <f>IF($P95=$R$4,ROUND($L95,2)*$O95,0)</f>
        <v>0</v>
      </c>
      <c r="S95" s="33">
        <f>IF($P95=$S$4,ROUND($L95,2)*$O95,0)</f>
        <v>0</v>
      </c>
      <c r="T95" s="215" t="str">
        <f>IF((L95&gt;0)*AND(L96&gt;0),"BŁĄD - Wprowadzono dwie wartości",IF((L95=0)*AND(L96=0),"Wprowadź kwotę dla oferowanego materiału",IF((L96&lt;&gt;0)*AND(K96=0),"Uzupełnij pola SYMBOL/PRODUCENT dla zamiennika",IF((L96=0)*AND(K96&lt;&gt;0),"cena dla niewłaściwego PRODUCENTA",IF((K96&lt;&gt;0)*AND(L96&lt;&gt;0)*AND(J96=0),"Uzupełnij pole PRODUCENT dla zamiennika","OK")))))</f>
        <v>Wprowadź kwotę dla oferowanego materiału</v>
      </c>
      <c r="U95" s="18"/>
      <c r="V95" s="211"/>
      <c r="W95" s="220"/>
      <c r="X95" s="212"/>
      <c r="Y95" s="211"/>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row>
    <row r="96" spans="1:88" ht="15.75" customHeight="1">
      <c r="A96" s="34" t="s">
        <v>2380</v>
      </c>
      <c r="B96" s="25" t="s">
        <v>2381</v>
      </c>
      <c r="C96" s="26" t="s">
        <v>2382</v>
      </c>
      <c r="D96" s="46" t="s">
        <v>2379</v>
      </c>
      <c r="E96" s="24" t="s">
        <v>1966</v>
      </c>
      <c r="F96" s="37" t="s">
        <v>2134</v>
      </c>
      <c r="G96" s="24" t="s">
        <v>1968</v>
      </c>
      <c r="H96" s="29" t="s">
        <v>2372</v>
      </c>
      <c r="I96" s="30" t="s">
        <v>2039</v>
      </c>
      <c r="J96" s="43"/>
      <c r="K96" s="47"/>
      <c r="L96" s="32"/>
      <c r="M96" s="32"/>
      <c r="N96" s="32" t="s">
        <v>1976</v>
      </c>
      <c r="O96" s="213"/>
      <c r="P96" s="213"/>
      <c r="Q96" s="33">
        <f>IF($P95=$Q$4,ROUND($L96,2)*O95,0)</f>
        <v>0</v>
      </c>
      <c r="R96" s="33">
        <f>IF($P95=$R$4,ROUND($L96,2)*O95,0)</f>
        <v>0</v>
      </c>
      <c r="S96" s="33">
        <f>IF(P95=$S$4,ROUND($L96,2)*O95,0)</f>
        <v>0</v>
      </c>
      <c r="T96" s="215"/>
      <c r="U96" s="18"/>
      <c r="V96" s="211"/>
      <c r="W96" s="220"/>
      <c r="X96" s="212"/>
      <c r="Y96" s="212"/>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row>
    <row r="97" spans="1:88" ht="15.75" customHeight="1">
      <c r="A97" s="24" t="s">
        <v>2383</v>
      </c>
      <c r="B97" s="25" t="s">
        <v>2384</v>
      </c>
      <c r="C97" s="26" t="s">
        <v>2385</v>
      </c>
      <c r="D97" s="46" t="s">
        <v>2386</v>
      </c>
      <c r="E97" s="24" t="s">
        <v>1966</v>
      </c>
      <c r="F97" s="37" t="s">
        <v>2143</v>
      </c>
      <c r="G97" s="24" t="s">
        <v>1968</v>
      </c>
      <c r="H97" s="29" t="s">
        <v>2372</v>
      </c>
      <c r="I97" s="30" t="s">
        <v>2039</v>
      </c>
      <c r="J97" s="43" t="s">
        <v>2338</v>
      </c>
      <c r="K97" s="31">
        <v>42126671</v>
      </c>
      <c r="L97" s="32"/>
      <c r="M97" s="32"/>
      <c r="N97" s="32" t="s">
        <v>1973</v>
      </c>
      <c r="O97" s="213">
        <v>11</v>
      </c>
      <c r="P97" s="214">
        <v>2</v>
      </c>
      <c r="Q97" s="33">
        <f>IF($P97=$Q$4,ROUND($L97,2)*$O97,0)</f>
        <v>0</v>
      </c>
      <c r="R97" s="33">
        <f>IF($P97=$R$4,ROUND($L97,2)*$O97,0)</f>
        <v>0</v>
      </c>
      <c r="S97" s="33">
        <f>IF($P97=$S$4,ROUND($L97,2)*$O97,0)</f>
        <v>0</v>
      </c>
      <c r="T97" s="215" t="str">
        <f>IF((L97&gt;0)*AND(L98&gt;0),"BŁĄD - Wprowadzono dwie wartości",IF((L97=0)*AND(L98=0),"Wprowadź kwotę dla oferowanego materiału",IF((L98&lt;&gt;0)*AND(K98=0),"Uzupełnij pola SYMBOL/PRODUCENT dla zamiennika",IF((L98=0)*AND(K98&lt;&gt;0),"cena dla niewłaściwego PRODUCENTA",IF((K98&lt;&gt;0)*AND(L98&lt;&gt;0)*AND(J98=0),"Uzupełnij pole PRODUCENT dla zamiennika","OK")))))</f>
        <v>Wprowadź kwotę dla oferowanego materiału</v>
      </c>
      <c r="U97" s="18"/>
      <c r="V97" s="211"/>
      <c r="W97" s="220"/>
      <c r="X97" s="212"/>
      <c r="Y97" s="211"/>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row>
    <row r="98" spans="1:88" ht="15.75" customHeight="1">
      <c r="A98" s="24" t="s">
        <v>2387</v>
      </c>
      <c r="B98" s="25" t="s">
        <v>2388</v>
      </c>
      <c r="C98" s="26" t="s">
        <v>2389</v>
      </c>
      <c r="D98" s="46" t="s">
        <v>2386</v>
      </c>
      <c r="E98" s="24" t="s">
        <v>1966</v>
      </c>
      <c r="F98" s="37" t="s">
        <v>2143</v>
      </c>
      <c r="G98" s="24" t="s">
        <v>1968</v>
      </c>
      <c r="H98" s="29" t="s">
        <v>2372</v>
      </c>
      <c r="I98" s="30" t="s">
        <v>2039</v>
      </c>
      <c r="J98" s="43"/>
      <c r="K98" s="47"/>
      <c r="L98" s="32"/>
      <c r="M98" s="32"/>
      <c r="N98" s="32" t="s">
        <v>1976</v>
      </c>
      <c r="O98" s="213"/>
      <c r="P98" s="213"/>
      <c r="Q98" s="33">
        <f>IF($P97=$Q$4,ROUND($L98,2)*O97,0)</f>
        <v>0</v>
      </c>
      <c r="R98" s="33">
        <f>IF($P97=$R$4,ROUND($L98,2)*O97,0)</f>
        <v>0</v>
      </c>
      <c r="S98" s="33">
        <f>IF(P97=$S$4,ROUND($L98,2)*O97,0)</f>
        <v>0</v>
      </c>
      <c r="T98" s="215"/>
      <c r="U98" s="18"/>
      <c r="V98" s="211"/>
      <c r="W98" s="220"/>
      <c r="X98" s="212"/>
      <c r="Y98" s="212"/>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row>
    <row r="99" spans="1:88" ht="15.75" customHeight="1">
      <c r="A99" s="24" t="s">
        <v>2390</v>
      </c>
      <c r="B99" s="25" t="s">
        <v>2391</v>
      </c>
      <c r="C99" s="26" t="s">
        <v>2392</v>
      </c>
      <c r="D99" s="46" t="s">
        <v>2393</v>
      </c>
      <c r="E99" s="24" t="s">
        <v>1966</v>
      </c>
      <c r="F99" s="37" t="s">
        <v>2153</v>
      </c>
      <c r="G99" s="24" t="s">
        <v>1968</v>
      </c>
      <c r="H99" s="29" t="s">
        <v>2372</v>
      </c>
      <c r="I99" s="30" t="s">
        <v>2039</v>
      </c>
      <c r="J99" s="43" t="s">
        <v>2338</v>
      </c>
      <c r="K99" s="31">
        <v>42126670</v>
      </c>
      <c r="L99" s="32"/>
      <c r="M99" s="32"/>
      <c r="N99" s="32" t="s">
        <v>1973</v>
      </c>
      <c r="O99" s="213">
        <v>14</v>
      </c>
      <c r="P99" s="214">
        <v>2</v>
      </c>
      <c r="Q99" s="33">
        <f>IF($P99=$Q$4,ROUND($L99,2)*$O99,0)</f>
        <v>0</v>
      </c>
      <c r="R99" s="33">
        <f>IF($P99=$R$4,ROUND($L99,2)*$O99,0)</f>
        <v>0</v>
      </c>
      <c r="S99" s="33">
        <f>IF($P99=$S$4,ROUND($L99,2)*$O99,0)</f>
        <v>0</v>
      </c>
      <c r="T99" s="215" t="str">
        <f>IF((L99&gt;0)*AND(L100&gt;0),"BŁĄD - Wprowadzono dwie wartości",IF((L99=0)*AND(L100=0),"Wprowadź kwotę dla oferowanego materiału",IF((L100&lt;&gt;0)*AND(K100=0),"Uzupełnij pola SYMBOL/PRODUCENT dla zamiennika",IF((L100=0)*AND(K100&lt;&gt;0),"cena dla niewłaściwego PRODUCENTA",IF((K100&lt;&gt;0)*AND(L100&lt;&gt;0)*AND(J100=0),"Uzupełnij pole PRODUCENT dla zamiennika","OK")))))</f>
        <v>Wprowadź kwotę dla oferowanego materiału</v>
      </c>
      <c r="U99" s="18"/>
      <c r="V99" s="211"/>
      <c r="W99" s="220"/>
      <c r="X99" s="212"/>
      <c r="Y99" s="211"/>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row>
    <row r="100" spans="1:88" ht="15.75" customHeight="1">
      <c r="A100" s="24" t="s">
        <v>2394</v>
      </c>
      <c r="B100" s="25" t="s">
        <v>2395</v>
      </c>
      <c r="C100" s="26" t="s">
        <v>2396</v>
      </c>
      <c r="D100" s="46" t="s">
        <v>2393</v>
      </c>
      <c r="E100" s="24" t="s">
        <v>1966</v>
      </c>
      <c r="F100" s="37" t="s">
        <v>2153</v>
      </c>
      <c r="G100" s="24" t="s">
        <v>1968</v>
      </c>
      <c r="H100" s="29" t="s">
        <v>2372</v>
      </c>
      <c r="I100" s="30" t="s">
        <v>2039</v>
      </c>
      <c r="J100" s="43"/>
      <c r="K100" s="47"/>
      <c r="L100" s="32"/>
      <c r="M100" s="32"/>
      <c r="N100" s="32" t="s">
        <v>1976</v>
      </c>
      <c r="O100" s="213"/>
      <c r="P100" s="213"/>
      <c r="Q100" s="33">
        <f>IF($P99=$Q$4,ROUND($L100,2)*O99,0)</f>
        <v>0</v>
      </c>
      <c r="R100" s="33">
        <f>IF($P99=$R$4,ROUND($L100,2)*O99,0)</f>
        <v>0</v>
      </c>
      <c r="S100" s="33">
        <f>IF(P99=$S$4,ROUND($L100,2)*O99,0)</f>
        <v>0</v>
      </c>
      <c r="T100" s="215"/>
      <c r="U100" s="18"/>
      <c r="V100" s="211"/>
      <c r="W100" s="220"/>
      <c r="X100" s="212"/>
      <c r="Y100" s="212"/>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row>
    <row r="101" spans="1:88" ht="22.5" customHeight="1">
      <c r="A101" s="34" t="s">
        <v>2397</v>
      </c>
      <c r="B101" s="25" t="s">
        <v>2398</v>
      </c>
      <c r="C101" s="26" t="s">
        <v>2399</v>
      </c>
      <c r="D101" s="26" t="s">
        <v>2400</v>
      </c>
      <c r="E101" s="24" t="s">
        <v>1966</v>
      </c>
      <c r="F101" s="37" t="s">
        <v>1967</v>
      </c>
      <c r="G101" s="24" t="s">
        <v>1968</v>
      </c>
      <c r="H101" s="29" t="s">
        <v>2401</v>
      </c>
      <c r="I101" s="30" t="s">
        <v>2088</v>
      </c>
      <c r="J101" s="43" t="s">
        <v>2338</v>
      </c>
      <c r="K101" s="31">
        <v>43381724</v>
      </c>
      <c r="L101" s="32"/>
      <c r="M101" s="32"/>
      <c r="N101" s="32" t="s">
        <v>1973</v>
      </c>
      <c r="O101" s="213">
        <v>6</v>
      </c>
      <c r="P101" s="214">
        <v>3</v>
      </c>
      <c r="Q101" s="33">
        <f>IF($P101=$Q$4,ROUND($L101,2)*$O101,0)</f>
        <v>0</v>
      </c>
      <c r="R101" s="33">
        <f>IF($P101=$R$4,ROUND($L101,2)*$O101,0)</f>
        <v>0</v>
      </c>
      <c r="S101" s="33">
        <f>IF($P101=$S$4,ROUND($L101,2)*$O101,0)</f>
        <v>0</v>
      </c>
      <c r="T101" s="215" t="str">
        <f>IF((L101&gt;0)*AND(L102&gt;0),"BŁĄD - Wprowadzono dwie wartości",IF((L101=0)*AND(L102=0),"Wprowadź kwotę dla oferowanego materiału",IF((L102&lt;&gt;0)*AND(K102=0),"Uzupełnij pola SYMBOL/PRODUCENT dla zamiennika",IF((L102=0)*AND(K102&lt;&gt;0),"cena dla niewłaściwego PRODUCENTA",IF((K102&lt;&gt;0)*AND(L102&lt;&gt;0)*AND(J102=0),"Uzupełnij pole PRODUCENT dla zamiennika","OK")))))</f>
        <v>Wprowadź kwotę dla oferowanego materiału</v>
      </c>
      <c r="U101" s="18"/>
      <c r="V101" s="211"/>
      <c r="W101" s="220"/>
      <c r="X101" s="212"/>
      <c r="Y101" s="211"/>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row>
    <row r="102" spans="1:88" ht="22.5" customHeight="1">
      <c r="A102" s="24" t="s">
        <v>2402</v>
      </c>
      <c r="B102" s="25" t="s">
        <v>2403</v>
      </c>
      <c r="C102" s="26" t="s">
        <v>2404</v>
      </c>
      <c r="D102" s="26" t="s">
        <v>2400</v>
      </c>
      <c r="E102" s="24" t="s">
        <v>1966</v>
      </c>
      <c r="F102" s="37" t="s">
        <v>1967</v>
      </c>
      <c r="G102" s="24" t="s">
        <v>1968</v>
      </c>
      <c r="H102" s="29" t="s">
        <v>2401</v>
      </c>
      <c r="I102" s="30" t="s">
        <v>2088</v>
      </c>
      <c r="J102" s="43"/>
      <c r="K102" s="36"/>
      <c r="L102" s="32"/>
      <c r="M102" s="32"/>
      <c r="N102" s="32" t="s">
        <v>1976</v>
      </c>
      <c r="O102" s="213"/>
      <c r="P102" s="213"/>
      <c r="Q102" s="33">
        <f>IF($P101=$Q$4,ROUND($L102,2)*O101,0)</f>
        <v>0</v>
      </c>
      <c r="R102" s="33">
        <f>IF($P101=$R$4,ROUND($L102,2)*O101,0)</f>
        <v>0</v>
      </c>
      <c r="S102" s="33">
        <f>IF(P101=$S$4,ROUND($L102,2)*O101,0)</f>
        <v>0</v>
      </c>
      <c r="T102" s="215"/>
      <c r="U102" s="18"/>
      <c r="V102" s="211"/>
      <c r="W102" s="220"/>
      <c r="X102" s="212"/>
      <c r="Y102" s="212"/>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row>
    <row r="103" spans="1:88" ht="22.5" customHeight="1">
      <c r="A103" s="24" t="s">
        <v>2405</v>
      </c>
      <c r="B103" s="25" t="s">
        <v>2406</v>
      </c>
      <c r="C103" s="26" t="s">
        <v>2407</v>
      </c>
      <c r="D103" s="26" t="s">
        <v>2408</v>
      </c>
      <c r="E103" s="24" t="s">
        <v>1966</v>
      </c>
      <c r="F103" s="37" t="s">
        <v>2134</v>
      </c>
      <c r="G103" s="24" t="s">
        <v>1968</v>
      </c>
      <c r="H103" s="29" t="s">
        <v>2401</v>
      </c>
      <c r="I103" s="30" t="s">
        <v>2088</v>
      </c>
      <c r="J103" s="43" t="s">
        <v>2338</v>
      </c>
      <c r="K103" s="31">
        <v>43381723</v>
      </c>
      <c r="L103" s="32"/>
      <c r="M103" s="32"/>
      <c r="N103" s="32" t="s">
        <v>1973</v>
      </c>
      <c r="O103" s="213">
        <v>5</v>
      </c>
      <c r="P103" s="214">
        <v>3</v>
      </c>
      <c r="Q103" s="33">
        <f>IF($P103=$Q$4,ROUND($L103,2)*$O103,0)</f>
        <v>0</v>
      </c>
      <c r="R103" s="33">
        <f>IF($P103=$R$4,ROUND($L103,2)*$O103,0)</f>
        <v>0</v>
      </c>
      <c r="S103" s="33">
        <f>IF($P103=$S$4,ROUND($L103,2)*$O103,0)</f>
        <v>0</v>
      </c>
      <c r="T103" s="215" t="str">
        <f>IF((L103&gt;0)*AND(L104&gt;0),"BŁĄD - Wprowadzono dwie wartości",IF((L103=0)*AND(L104=0),"Wprowadź kwotę dla oferowanego materiału",IF((L104&lt;&gt;0)*AND(K104=0),"Uzupełnij pola SYMBOL/PRODUCENT dla zamiennika",IF((L104=0)*AND(K104&lt;&gt;0),"cena dla niewłaściwego PRODUCENTA",IF((K104&lt;&gt;0)*AND(L104&lt;&gt;0)*AND(J104=0),"Uzupełnij pole PRODUCENT dla zamiennika","OK")))))</f>
        <v>Wprowadź kwotę dla oferowanego materiału</v>
      </c>
      <c r="U103" s="18"/>
      <c r="V103" s="211"/>
      <c r="W103" s="220"/>
      <c r="X103" s="212"/>
      <c r="Y103" s="211"/>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row>
    <row r="104" spans="1:88" ht="22.5" customHeight="1">
      <c r="A104" s="24" t="s">
        <v>2409</v>
      </c>
      <c r="B104" s="25" t="s">
        <v>2410</v>
      </c>
      <c r="C104" s="26" t="s">
        <v>2411</v>
      </c>
      <c r="D104" s="26" t="s">
        <v>2408</v>
      </c>
      <c r="E104" s="24" t="s">
        <v>1966</v>
      </c>
      <c r="F104" s="37" t="s">
        <v>2134</v>
      </c>
      <c r="G104" s="24" t="s">
        <v>1968</v>
      </c>
      <c r="H104" s="29" t="s">
        <v>2401</v>
      </c>
      <c r="I104" s="30" t="s">
        <v>2088</v>
      </c>
      <c r="J104" s="43"/>
      <c r="K104" s="36"/>
      <c r="L104" s="32"/>
      <c r="M104" s="32"/>
      <c r="N104" s="32" t="s">
        <v>1976</v>
      </c>
      <c r="O104" s="213"/>
      <c r="P104" s="213"/>
      <c r="Q104" s="33">
        <f>IF($P103=$Q$4,ROUND($L104,2)*O103,0)</f>
        <v>0</v>
      </c>
      <c r="R104" s="33">
        <f>IF($P103=$R$4,ROUND($L104,2)*O103,0)</f>
        <v>0</v>
      </c>
      <c r="S104" s="33">
        <f>IF(P103=$S$4,ROUND($L104,2)*O103,0)</f>
        <v>0</v>
      </c>
      <c r="T104" s="215"/>
      <c r="U104" s="18"/>
      <c r="V104" s="211"/>
      <c r="W104" s="220"/>
      <c r="X104" s="212"/>
      <c r="Y104" s="212"/>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row>
    <row r="105" spans="1:88" ht="22.5" customHeight="1">
      <c r="A105" s="24" t="s">
        <v>2412</v>
      </c>
      <c r="B105" s="25" t="s">
        <v>2413</v>
      </c>
      <c r="C105" s="26" t="s">
        <v>2414</v>
      </c>
      <c r="D105" s="26" t="s">
        <v>2415</v>
      </c>
      <c r="E105" s="24" t="s">
        <v>1966</v>
      </c>
      <c r="F105" s="37" t="s">
        <v>2143</v>
      </c>
      <c r="G105" s="24" t="s">
        <v>1968</v>
      </c>
      <c r="H105" s="29" t="s">
        <v>2401</v>
      </c>
      <c r="I105" s="30" t="s">
        <v>2088</v>
      </c>
      <c r="J105" s="43" t="s">
        <v>2338</v>
      </c>
      <c r="K105" s="31">
        <v>43381722</v>
      </c>
      <c r="L105" s="32"/>
      <c r="M105" s="32"/>
      <c r="N105" s="32" t="s">
        <v>1973</v>
      </c>
      <c r="O105" s="213">
        <v>6</v>
      </c>
      <c r="P105" s="214">
        <v>3</v>
      </c>
      <c r="Q105" s="33">
        <f>IF($P105=$Q$4,ROUND($L105,2)*$O105,0)</f>
        <v>0</v>
      </c>
      <c r="R105" s="33">
        <f>IF($P105=$R$4,ROUND($L105,2)*$O105,0)</f>
        <v>0</v>
      </c>
      <c r="S105" s="33">
        <f>IF($P105=$S$4,ROUND($L105,2)*$O105,0)</f>
        <v>0</v>
      </c>
      <c r="T105" s="215" t="str">
        <f>IF((L105&gt;0)*AND(L106&gt;0),"BŁĄD - Wprowadzono dwie wartości",IF((L105=0)*AND(L106=0),"Wprowadź kwotę dla oferowanego materiału",IF((L106&lt;&gt;0)*AND(K106=0),"Uzupełnij pola SYMBOL/PRODUCENT dla zamiennika",IF((L106=0)*AND(K106&lt;&gt;0),"cena dla niewłaściwego PRODUCENTA",IF((K106&lt;&gt;0)*AND(L106&lt;&gt;0)*AND(J106=0),"Uzupełnij pole PRODUCENT dla zamiennika","OK")))))</f>
        <v>Wprowadź kwotę dla oferowanego materiału</v>
      </c>
      <c r="U105" s="18"/>
      <c r="V105" s="211"/>
      <c r="W105" s="220"/>
      <c r="X105" s="212"/>
      <c r="Y105" s="211"/>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row>
    <row r="106" spans="1:88" ht="22.5" customHeight="1">
      <c r="A106" s="34" t="s">
        <v>2416</v>
      </c>
      <c r="B106" s="25" t="s">
        <v>2417</v>
      </c>
      <c r="C106" s="26" t="s">
        <v>2418</v>
      </c>
      <c r="D106" s="26" t="s">
        <v>2415</v>
      </c>
      <c r="E106" s="24" t="s">
        <v>1966</v>
      </c>
      <c r="F106" s="37" t="s">
        <v>2143</v>
      </c>
      <c r="G106" s="24" t="s">
        <v>1968</v>
      </c>
      <c r="H106" s="29" t="s">
        <v>2401</v>
      </c>
      <c r="I106" s="30" t="s">
        <v>2088</v>
      </c>
      <c r="J106" s="43"/>
      <c r="K106" s="36"/>
      <c r="L106" s="32"/>
      <c r="M106" s="32"/>
      <c r="N106" s="32" t="s">
        <v>1976</v>
      </c>
      <c r="O106" s="213"/>
      <c r="P106" s="213"/>
      <c r="Q106" s="33">
        <f>IF($P105=$Q$4,ROUND($L106,2)*O105,0)</f>
        <v>0</v>
      </c>
      <c r="R106" s="33">
        <f>IF($P105=$R$4,ROUND($L106,2)*O105,0)</f>
        <v>0</v>
      </c>
      <c r="S106" s="33">
        <f>IF(P105=$S$4,ROUND($L106,2)*O105,0)</f>
        <v>0</v>
      </c>
      <c r="T106" s="215"/>
      <c r="U106" s="18"/>
      <c r="V106" s="211"/>
      <c r="W106" s="220"/>
      <c r="X106" s="212"/>
      <c r="Y106" s="212"/>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row>
    <row r="107" spans="1:88" ht="22.5" customHeight="1">
      <c r="A107" s="24" t="s">
        <v>2419</v>
      </c>
      <c r="B107" s="25" t="s">
        <v>2420</v>
      </c>
      <c r="C107" s="26" t="s">
        <v>2421</v>
      </c>
      <c r="D107" s="26" t="s">
        <v>2422</v>
      </c>
      <c r="E107" s="24" t="s">
        <v>1966</v>
      </c>
      <c r="F107" s="37" t="s">
        <v>2153</v>
      </c>
      <c r="G107" s="24" t="s">
        <v>1968</v>
      </c>
      <c r="H107" s="29" t="s">
        <v>2401</v>
      </c>
      <c r="I107" s="30" t="s">
        <v>2088</v>
      </c>
      <c r="J107" s="43" t="s">
        <v>2338</v>
      </c>
      <c r="K107" s="31">
        <v>43381721</v>
      </c>
      <c r="L107" s="32"/>
      <c r="M107" s="32"/>
      <c r="N107" s="32" t="s">
        <v>1973</v>
      </c>
      <c r="O107" s="213">
        <v>4</v>
      </c>
      <c r="P107" s="214">
        <v>3</v>
      </c>
      <c r="Q107" s="33">
        <f>IF($P107=$Q$4,ROUND($L107,2)*$O107,0)</f>
        <v>0</v>
      </c>
      <c r="R107" s="33">
        <f>IF($P107=$R$4,ROUND($L107,2)*$O107,0)</f>
        <v>0</v>
      </c>
      <c r="S107" s="33">
        <f>IF($P107=$S$4,ROUND($L107,2)*$O107,0)</f>
        <v>0</v>
      </c>
      <c r="T107" s="215" t="str">
        <f>IF((L107&gt;0)*AND(L108&gt;0),"BŁĄD - Wprowadzono dwie wartości",IF((L107=0)*AND(L108=0),"Wprowadź kwotę dla oferowanego materiału",IF((L108&lt;&gt;0)*AND(K108=0),"Uzupełnij pola SYMBOL/PRODUCENT dla zamiennika",IF((L108=0)*AND(K108&lt;&gt;0),"cena dla niewłaściwego PRODUCENTA",IF((K108&lt;&gt;0)*AND(L108&lt;&gt;0)*AND(J108=0),"Uzupełnij pole PRODUCENT dla zamiennika","OK")))))</f>
        <v>Wprowadź kwotę dla oferowanego materiału</v>
      </c>
      <c r="U107" s="18"/>
      <c r="V107" s="211"/>
      <c r="W107" s="220"/>
      <c r="X107" s="212"/>
      <c r="Y107" s="211"/>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row>
    <row r="108" spans="1:88" ht="22.5" customHeight="1">
      <c r="A108" s="24" t="s">
        <v>2423</v>
      </c>
      <c r="B108" s="25" t="s">
        <v>2424</v>
      </c>
      <c r="C108" s="26" t="s">
        <v>2425</v>
      </c>
      <c r="D108" s="26" t="s">
        <v>2422</v>
      </c>
      <c r="E108" s="24" t="s">
        <v>1966</v>
      </c>
      <c r="F108" s="37" t="s">
        <v>2153</v>
      </c>
      <c r="G108" s="24" t="s">
        <v>1968</v>
      </c>
      <c r="H108" s="29" t="s">
        <v>2401</v>
      </c>
      <c r="I108" s="30" t="s">
        <v>2088</v>
      </c>
      <c r="J108" s="43"/>
      <c r="K108" s="36"/>
      <c r="L108" s="32"/>
      <c r="M108" s="32"/>
      <c r="N108" s="32" t="s">
        <v>1976</v>
      </c>
      <c r="O108" s="213"/>
      <c r="P108" s="213"/>
      <c r="Q108" s="33">
        <f>IF($P107=$Q$4,ROUND($L108,2)*O107,0)</f>
        <v>0</v>
      </c>
      <c r="R108" s="33">
        <f>IF($P107=$R$4,ROUND($L108,2)*O107,0)</f>
        <v>0</v>
      </c>
      <c r="S108" s="33">
        <f>IF(P107=$S$4,ROUND($L108,2)*O107,0)</f>
        <v>0</v>
      </c>
      <c r="T108" s="215"/>
      <c r="U108" s="18"/>
      <c r="V108" s="211"/>
      <c r="W108" s="220"/>
      <c r="X108" s="212"/>
      <c r="Y108" s="212"/>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row>
    <row r="109" spans="1:88" ht="15.75" customHeight="1">
      <c r="A109" s="24" t="s">
        <v>2426</v>
      </c>
      <c r="B109" s="35" t="s">
        <v>2427</v>
      </c>
      <c r="C109" s="26" t="s">
        <v>2428</v>
      </c>
      <c r="D109" s="26" t="s">
        <v>2429</v>
      </c>
      <c r="E109" s="24" t="s">
        <v>1966</v>
      </c>
      <c r="F109" s="37" t="s">
        <v>1967</v>
      </c>
      <c r="G109" s="24" t="s">
        <v>1968</v>
      </c>
      <c r="H109" s="29" t="s">
        <v>2430</v>
      </c>
      <c r="I109" s="30" t="s">
        <v>1993</v>
      </c>
      <c r="J109" s="43" t="s">
        <v>2338</v>
      </c>
      <c r="K109" s="31">
        <v>43979002</v>
      </c>
      <c r="L109" s="32"/>
      <c r="M109" s="32"/>
      <c r="N109" s="32" t="s">
        <v>1973</v>
      </c>
      <c r="O109" s="213">
        <v>3</v>
      </c>
      <c r="P109" s="214">
        <v>3</v>
      </c>
      <c r="Q109" s="33">
        <f>IF($P109=$Q$4,ROUND($L109,2)*$O109,0)</f>
        <v>0</v>
      </c>
      <c r="R109" s="33">
        <f>IF($P109=$R$4,ROUND($L109,2)*$O109,0)</f>
        <v>0</v>
      </c>
      <c r="S109" s="33">
        <f>IF($P109=$S$4,ROUND($L109,2)*$O109,0)</f>
        <v>0</v>
      </c>
      <c r="T109" s="215" t="str">
        <f>IF((L109&gt;0)*AND(L110&gt;0),"BŁĄD - Wprowadzono dwie wartości",IF((L109=0)*AND(L110=0),"Wprowadź kwotę dla oferowanego materiału",IF((L110&lt;&gt;0)*AND(K110=0),"Uzupełnij pola SYMBOL/PRODUCENT dla zamiennika",IF((L110=0)*AND(K110&lt;&gt;0),"cena dla niewłaściwego PRODUCENTA",IF((K110&lt;&gt;0)*AND(L110&lt;&gt;0)*AND(J110=0),"Uzupełnij pole PRODUCENT dla zamiennika","OK")))))</f>
        <v>Wprowadź kwotę dla oferowanego materiału</v>
      </c>
      <c r="U109" s="18"/>
      <c r="V109" s="211"/>
      <c r="W109" s="220"/>
      <c r="X109" s="212"/>
      <c r="Y109" s="211"/>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row>
    <row r="110" spans="1:88" ht="15.75" customHeight="1">
      <c r="A110" s="24" t="s">
        <v>2431</v>
      </c>
      <c r="B110" s="35" t="s">
        <v>2432</v>
      </c>
      <c r="C110" s="26" t="s">
        <v>2433</v>
      </c>
      <c r="D110" s="26" t="s">
        <v>2429</v>
      </c>
      <c r="E110" s="24" t="s">
        <v>1966</v>
      </c>
      <c r="F110" s="37" t="s">
        <v>1967</v>
      </c>
      <c r="G110" s="24" t="s">
        <v>1968</v>
      </c>
      <c r="H110" s="29" t="s">
        <v>2430</v>
      </c>
      <c r="I110" s="30" t="s">
        <v>1993</v>
      </c>
      <c r="J110" s="43"/>
      <c r="K110" s="36"/>
      <c r="L110" s="32"/>
      <c r="M110" s="32"/>
      <c r="N110" s="32" t="s">
        <v>1976</v>
      </c>
      <c r="O110" s="213"/>
      <c r="P110" s="213"/>
      <c r="Q110" s="33">
        <f>IF($P109=$Q$4,ROUND($L110,2)*O109,0)</f>
        <v>0</v>
      </c>
      <c r="R110" s="33">
        <f>IF($P109=$R$4,ROUND($L110,2)*O109,0)</f>
        <v>0</v>
      </c>
      <c r="S110" s="33">
        <f>IF(P109=$S$4,ROUND($L110,2)*O109,0)</f>
        <v>0</v>
      </c>
      <c r="T110" s="215"/>
      <c r="U110" s="18"/>
      <c r="V110" s="211"/>
      <c r="W110" s="220"/>
      <c r="X110" s="212"/>
      <c r="Y110" s="212"/>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row>
    <row r="111" spans="1:88" ht="15.75" customHeight="1">
      <c r="A111" s="34" t="s">
        <v>2434</v>
      </c>
      <c r="B111" s="35" t="s">
        <v>2435</v>
      </c>
      <c r="C111" s="26" t="s">
        <v>2436</v>
      </c>
      <c r="D111" s="26" t="s">
        <v>2437</v>
      </c>
      <c r="E111" s="24" t="s">
        <v>1966</v>
      </c>
      <c r="F111" s="37" t="s">
        <v>1967</v>
      </c>
      <c r="G111" s="24" t="s">
        <v>1968</v>
      </c>
      <c r="H111" s="29" t="s">
        <v>2438</v>
      </c>
      <c r="I111" s="30" t="s">
        <v>1993</v>
      </c>
      <c r="J111" s="43" t="s">
        <v>2338</v>
      </c>
      <c r="K111" s="31">
        <v>44574302</v>
      </c>
      <c r="L111" s="32"/>
      <c r="M111" s="32"/>
      <c r="N111" s="32" t="s">
        <v>1973</v>
      </c>
      <c r="O111" s="213">
        <v>5</v>
      </c>
      <c r="P111" s="214">
        <v>2</v>
      </c>
      <c r="Q111" s="33">
        <f>IF($P111=$Q$4,ROUND($L111,2)*$O111,0)</f>
        <v>0</v>
      </c>
      <c r="R111" s="33">
        <f>IF($P111=$R$4,ROUND($L111,2)*$O111,0)</f>
        <v>0</v>
      </c>
      <c r="S111" s="33">
        <f>IF($P111=$S$4,ROUND($L111,2)*$O111,0)</f>
        <v>0</v>
      </c>
      <c r="T111" s="215" t="str">
        <f>IF((L111&gt;0)*AND(L112&gt;0),"BŁĄD - Wprowadzono dwie wartości",IF((L111=0)*AND(L112=0),"Wprowadź kwotę dla oferowanego materiału",IF((L112&lt;&gt;0)*AND(K112=0),"Uzupełnij pola SYMBOL/PRODUCENT dla zamiennika",IF((L112=0)*AND(K112&lt;&gt;0),"cena dla niewłaściwego PRODUCENTA",IF((K112&lt;&gt;0)*AND(L112&lt;&gt;0)*AND(J112=0),"Uzupełnij pole PRODUCENT dla zamiennika","OK")))))</f>
        <v>Wprowadź kwotę dla oferowanego materiału</v>
      </c>
      <c r="U111" s="18"/>
      <c r="V111" s="211"/>
      <c r="W111" s="220"/>
      <c r="X111" s="212"/>
      <c r="Y111" s="211"/>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row>
    <row r="112" spans="1:88" ht="15.75" customHeight="1">
      <c r="A112" s="24" t="s">
        <v>2439</v>
      </c>
      <c r="B112" s="35" t="s">
        <v>2440</v>
      </c>
      <c r="C112" s="26" t="s">
        <v>2441</v>
      </c>
      <c r="D112" s="26" t="s">
        <v>2437</v>
      </c>
      <c r="E112" s="24" t="s">
        <v>1966</v>
      </c>
      <c r="F112" s="37" t="s">
        <v>1967</v>
      </c>
      <c r="G112" s="24" t="s">
        <v>1968</v>
      </c>
      <c r="H112" s="29" t="s">
        <v>2438</v>
      </c>
      <c r="I112" s="30" t="s">
        <v>1993</v>
      </c>
      <c r="J112" s="43"/>
      <c r="K112" s="36"/>
      <c r="L112" s="32"/>
      <c r="M112" s="32"/>
      <c r="N112" s="32" t="s">
        <v>1976</v>
      </c>
      <c r="O112" s="213"/>
      <c r="P112" s="213"/>
      <c r="Q112" s="33">
        <f>IF($P111=$Q$4,ROUND($L112,2)*O111,0)</f>
        <v>0</v>
      </c>
      <c r="R112" s="33">
        <f>IF($P111=$R$4,ROUND($L112,2)*O111,0)</f>
        <v>0</v>
      </c>
      <c r="S112" s="33">
        <f>IF(P111=$S$4,ROUND($L112,2)*O111,0)</f>
        <v>0</v>
      </c>
      <c r="T112" s="215"/>
      <c r="U112" s="18"/>
      <c r="V112" s="211"/>
      <c r="W112" s="220"/>
      <c r="X112" s="212"/>
      <c r="Y112" s="212"/>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row>
    <row r="113" spans="1:88" ht="15.75" customHeight="1">
      <c r="A113" s="24" t="s">
        <v>2442</v>
      </c>
      <c r="B113" s="25" t="s">
        <v>2443</v>
      </c>
      <c r="C113" s="26" t="s">
        <v>2444</v>
      </c>
      <c r="D113" s="27" t="s">
        <v>2445</v>
      </c>
      <c r="E113" s="24" t="s">
        <v>1966</v>
      </c>
      <c r="F113" s="37" t="s">
        <v>1981</v>
      </c>
      <c r="G113" s="24" t="s">
        <v>1968</v>
      </c>
      <c r="H113" s="29" t="s">
        <v>2446</v>
      </c>
      <c r="I113" s="30" t="s">
        <v>2088</v>
      </c>
      <c r="J113" s="43" t="s">
        <v>2338</v>
      </c>
      <c r="K113" s="31">
        <v>44494202</v>
      </c>
      <c r="L113" s="32"/>
      <c r="M113" s="32"/>
      <c r="N113" s="32" t="s">
        <v>1973</v>
      </c>
      <c r="O113" s="213">
        <v>1</v>
      </c>
      <c r="P113" s="214">
        <v>3</v>
      </c>
      <c r="Q113" s="33">
        <f>IF($P113=$Q$4,ROUND($L113,2)*$O113,0)</f>
        <v>0</v>
      </c>
      <c r="R113" s="33">
        <f>IF($P113=$R$4,ROUND($L113,2)*$O113,0)</f>
        <v>0</v>
      </c>
      <c r="S113" s="33">
        <f>IF($P113=$S$4,ROUND($L113,2)*$O113,0)</f>
        <v>0</v>
      </c>
      <c r="T113" s="215" t="str">
        <f>IF((L113&gt;0)*AND(L114&gt;0),"BŁĄD - Wprowadzono dwie wartości",IF((L113=0)*AND(L114=0),"Wprowadź kwotę dla oferowanego materiału",IF((L114&lt;&gt;0)*AND(K114=0),"Uzupełnij pola SYMBOL/PRODUCENT dla zamiennika",IF((L114=0)*AND(K114&lt;&gt;0),"cena dla niewłaściwego PRODUCENTA",IF((K114&lt;&gt;0)*AND(L114&lt;&gt;0)*AND(J114=0),"Uzupełnij pole PRODUCENT dla zamiennika","OK")))))</f>
        <v>Wprowadź kwotę dla oferowanego materiału</v>
      </c>
      <c r="U113" s="18"/>
      <c r="V113" s="211"/>
      <c r="W113" s="220"/>
      <c r="X113" s="212"/>
      <c r="Y113" s="211"/>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row>
    <row r="114" spans="1:88" ht="15.75" customHeight="1">
      <c r="A114" s="24" t="s">
        <v>2447</v>
      </c>
      <c r="B114" s="25" t="s">
        <v>2448</v>
      </c>
      <c r="C114" s="26" t="s">
        <v>2449</v>
      </c>
      <c r="D114" s="27" t="s">
        <v>2445</v>
      </c>
      <c r="E114" s="24" t="s">
        <v>1966</v>
      </c>
      <c r="F114" s="37" t="s">
        <v>1981</v>
      </c>
      <c r="G114" s="24" t="s">
        <v>1968</v>
      </c>
      <c r="H114" s="29" t="s">
        <v>2446</v>
      </c>
      <c r="I114" s="30" t="s">
        <v>2088</v>
      </c>
      <c r="J114" s="43"/>
      <c r="K114" s="36"/>
      <c r="L114" s="32"/>
      <c r="M114" s="32"/>
      <c r="N114" s="32" t="s">
        <v>1976</v>
      </c>
      <c r="O114" s="213"/>
      <c r="P114" s="213"/>
      <c r="Q114" s="33">
        <f>IF($P113=$Q$4,ROUND($L114,2)*O113,0)</f>
        <v>0</v>
      </c>
      <c r="R114" s="33">
        <f>IF($P113=$R$4,ROUND($L114,2)*O113,0)</f>
        <v>0</v>
      </c>
      <c r="S114" s="33">
        <f>IF(P113=$S$4,ROUND($L114,2)*O113,0)</f>
        <v>0</v>
      </c>
      <c r="T114" s="215"/>
      <c r="U114" s="18"/>
      <c r="V114" s="211"/>
      <c r="W114" s="220"/>
      <c r="X114" s="212"/>
      <c r="Y114" s="212"/>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row>
    <row r="115" spans="1:88" ht="15.75" customHeight="1">
      <c r="A115" s="24" t="s">
        <v>2450</v>
      </c>
      <c r="B115" s="25" t="s">
        <v>2451</v>
      </c>
      <c r="C115" s="26" t="s">
        <v>2452</v>
      </c>
      <c r="D115" s="27" t="s">
        <v>2452</v>
      </c>
      <c r="E115" s="24" t="s">
        <v>1966</v>
      </c>
      <c r="F115" s="37" t="s">
        <v>1981</v>
      </c>
      <c r="G115" s="24" t="s">
        <v>1968</v>
      </c>
      <c r="H115" s="29" t="s">
        <v>2453</v>
      </c>
      <c r="I115" s="30" t="s">
        <v>2454</v>
      </c>
      <c r="J115" s="43" t="s">
        <v>2338</v>
      </c>
      <c r="K115" s="31">
        <v>44968301</v>
      </c>
      <c r="L115" s="32"/>
      <c r="M115" s="32"/>
      <c r="N115" s="32" t="s">
        <v>1973</v>
      </c>
      <c r="O115" s="213">
        <v>4</v>
      </c>
      <c r="P115" s="214">
        <v>3</v>
      </c>
      <c r="Q115" s="33">
        <f>IF($P115=$Q$4,ROUND($L115,2)*$O115,0)</f>
        <v>0</v>
      </c>
      <c r="R115" s="33">
        <f>IF($P115=$R$4,ROUND($L115,2)*$O115,0)</f>
        <v>0</v>
      </c>
      <c r="S115" s="33">
        <f>IF($P115=$S$4,ROUND($L115,2)*$O115,0)</f>
        <v>0</v>
      </c>
      <c r="T115" s="215" t="str">
        <f>IF((L115&gt;0)*AND(L116&gt;0),"BŁĄD - Wprowadzono dwie wartości",IF((L115=0)*AND(L116=0),"Wprowadź kwotę dla oferowanego materiału",IF((L116&lt;&gt;0)*AND(K116=0),"Uzupełnij pola SYMBOL/PRODUCENT dla zamiennika",IF((L116=0)*AND(K116&lt;&gt;0),"cena dla niewłaściwego PRODUCENTA",IF((K116&lt;&gt;0)*AND(L116&lt;&gt;0)*AND(J116=0),"Uzupełnij pole PRODUCENT dla zamiennika","OK")))))</f>
        <v>Wprowadź kwotę dla oferowanego materiału</v>
      </c>
      <c r="U115" s="18"/>
      <c r="V115" s="211"/>
      <c r="W115" s="220"/>
      <c r="X115" s="212"/>
      <c r="Y115" s="211"/>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row>
    <row r="116" spans="1:88" ht="15.75" customHeight="1">
      <c r="A116" s="34" t="s">
        <v>2455</v>
      </c>
      <c r="B116" s="25" t="s">
        <v>2456</v>
      </c>
      <c r="C116" s="26" t="s">
        <v>2457</v>
      </c>
      <c r="D116" s="27" t="s">
        <v>2452</v>
      </c>
      <c r="E116" s="24" t="s">
        <v>1966</v>
      </c>
      <c r="F116" s="37" t="s">
        <v>1981</v>
      </c>
      <c r="G116" s="24" t="s">
        <v>1968</v>
      </c>
      <c r="H116" s="29" t="s">
        <v>2453</v>
      </c>
      <c r="I116" s="30" t="s">
        <v>2454</v>
      </c>
      <c r="J116" s="43"/>
      <c r="K116" s="36"/>
      <c r="L116" s="32"/>
      <c r="M116" s="32"/>
      <c r="N116" s="32" t="s">
        <v>1976</v>
      </c>
      <c r="O116" s="213"/>
      <c r="P116" s="213"/>
      <c r="Q116" s="33">
        <f>IF($P115=$Q$4,ROUND($L116,2)*O115,0)</f>
        <v>0</v>
      </c>
      <c r="R116" s="33">
        <f>IF($P115=$R$4,ROUND($L116,2)*O115,0)</f>
        <v>0</v>
      </c>
      <c r="S116" s="33">
        <f>IF(P115=$S$4,ROUND($L116,2)*O115,0)</f>
        <v>0</v>
      </c>
      <c r="T116" s="215"/>
      <c r="U116" s="18"/>
      <c r="V116" s="211"/>
      <c r="W116" s="220"/>
      <c r="X116" s="212"/>
      <c r="Y116" s="212"/>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row>
    <row r="117" spans="1:88" ht="15.75" customHeight="1">
      <c r="A117" s="24" t="s">
        <v>2458</v>
      </c>
      <c r="B117" s="25" t="s">
        <v>2459</v>
      </c>
      <c r="C117" s="26" t="s">
        <v>2460</v>
      </c>
      <c r="D117" s="26" t="s">
        <v>2461</v>
      </c>
      <c r="E117" s="24" t="s">
        <v>1966</v>
      </c>
      <c r="F117" s="37" t="s">
        <v>1967</v>
      </c>
      <c r="G117" s="24" t="s">
        <v>1968</v>
      </c>
      <c r="H117" s="29" t="s">
        <v>2462</v>
      </c>
      <c r="I117" s="30" t="s">
        <v>2088</v>
      </c>
      <c r="J117" s="43" t="s">
        <v>2338</v>
      </c>
      <c r="K117" s="31">
        <v>44315108</v>
      </c>
      <c r="L117" s="32"/>
      <c r="M117" s="32"/>
      <c r="N117" s="32" t="s">
        <v>1973</v>
      </c>
      <c r="O117" s="213">
        <v>3</v>
      </c>
      <c r="P117" s="214">
        <v>3</v>
      </c>
      <c r="Q117" s="33">
        <f>IF($P117=$Q$4,ROUND($L117,2)*$O117,0)</f>
        <v>0</v>
      </c>
      <c r="R117" s="33">
        <f>IF($P117=$R$4,ROUND($L117,2)*$O117,0)</f>
        <v>0</v>
      </c>
      <c r="S117" s="33">
        <f>IF($P117=$S$4,ROUND($L117,2)*$O117,0)</f>
        <v>0</v>
      </c>
      <c r="T117" s="215" t="str">
        <f>IF((L117&gt;0)*AND(L118&gt;0),"BŁĄD - Wprowadzono dwie wartości",IF((L117=0)*AND(L118=0),"Wprowadź kwotę dla oferowanego materiału",IF((L118&lt;&gt;0)*AND(K118=0),"Uzupełnij pola SYMBOL/PRODUCENT dla zamiennika",IF((L118=0)*AND(K118&lt;&gt;0),"cena dla niewłaściwego PRODUCENTA",IF((K118&lt;&gt;0)*AND(L118&lt;&gt;0)*AND(J118=0),"Uzupełnij pole PRODUCENT dla zamiennika","OK")))))</f>
        <v>Wprowadź kwotę dla oferowanego materiału</v>
      </c>
      <c r="U117" s="18"/>
      <c r="V117" s="211"/>
      <c r="W117" s="220"/>
      <c r="X117" s="212"/>
      <c r="Y117" s="211"/>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row>
    <row r="118" spans="1:88" ht="15.75" customHeight="1">
      <c r="A118" s="24" t="s">
        <v>2463</v>
      </c>
      <c r="B118" s="25" t="s">
        <v>2464</v>
      </c>
      <c r="C118" s="26" t="s">
        <v>2465</v>
      </c>
      <c r="D118" s="26" t="s">
        <v>2461</v>
      </c>
      <c r="E118" s="24" t="s">
        <v>1966</v>
      </c>
      <c r="F118" s="37" t="s">
        <v>1967</v>
      </c>
      <c r="G118" s="24" t="s">
        <v>1968</v>
      </c>
      <c r="H118" s="29" t="s">
        <v>2462</v>
      </c>
      <c r="I118" s="30" t="s">
        <v>2088</v>
      </c>
      <c r="J118" s="43"/>
      <c r="K118" s="36"/>
      <c r="L118" s="32"/>
      <c r="M118" s="32"/>
      <c r="N118" s="32" t="s">
        <v>1976</v>
      </c>
      <c r="O118" s="213"/>
      <c r="P118" s="213"/>
      <c r="Q118" s="33">
        <f>IF($P117=$Q$4,ROUND($L118,2)*O117,0)</f>
        <v>0</v>
      </c>
      <c r="R118" s="33">
        <f>IF($P117=$R$4,ROUND($L118,2)*O117,0)</f>
        <v>0</v>
      </c>
      <c r="S118" s="33">
        <f>IF(P117=$S$4,ROUND($L118,2)*O117,0)</f>
        <v>0</v>
      </c>
      <c r="T118" s="215"/>
      <c r="U118" s="18"/>
      <c r="V118" s="211"/>
      <c r="W118" s="220"/>
      <c r="X118" s="212"/>
      <c r="Y118" s="212"/>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row>
    <row r="119" spans="1:88" ht="15.75" customHeight="1">
      <c r="A119" s="24" t="s">
        <v>2466</v>
      </c>
      <c r="B119" s="25" t="s">
        <v>2467</v>
      </c>
      <c r="C119" s="26" t="s">
        <v>2468</v>
      </c>
      <c r="D119" s="26" t="s">
        <v>2469</v>
      </c>
      <c r="E119" s="24" t="s">
        <v>1966</v>
      </c>
      <c r="F119" s="37" t="s">
        <v>2134</v>
      </c>
      <c r="G119" s="24" t="s">
        <v>1968</v>
      </c>
      <c r="H119" s="29" t="s">
        <v>2462</v>
      </c>
      <c r="I119" s="30" t="s">
        <v>2088</v>
      </c>
      <c r="J119" s="43" t="s">
        <v>2338</v>
      </c>
      <c r="K119" s="31">
        <v>44315107</v>
      </c>
      <c r="L119" s="32"/>
      <c r="M119" s="32"/>
      <c r="N119" s="32" t="s">
        <v>1973</v>
      </c>
      <c r="O119" s="213">
        <v>3</v>
      </c>
      <c r="P119" s="214">
        <v>3</v>
      </c>
      <c r="Q119" s="33">
        <f>IF($P119=$Q$4,ROUND($L119,2)*$O119,0)</f>
        <v>0</v>
      </c>
      <c r="R119" s="33">
        <f>IF($P119=$R$4,ROUND($L119,2)*$O119,0)</f>
        <v>0</v>
      </c>
      <c r="S119" s="33">
        <f>IF($P119=$S$4,ROUND($L119,2)*$O119,0)</f>
        <v>0</v>
      </c>
      <c r="T119" s="215" t="str">
        <f>IF((L119&gt;0)*AND(L120&gt;0),"BŁĄD - Wprowadzono dwie wartości",IF((L119=0)*AND(L120=0),"Wprowadź kwotę dla oferowanego materiału",IF((L120&lt;&gt;0)*AND(K120=0),"Uzupełnij pola SYMBOL/PRODUCENT dla zamiennika",IF((L120=0)*AND(K120&lt;&gt;0),"cena dla niewłaściwego PRODUCENTA",IF((K120&lt;&gt;0)*AND(L120&lt;&gt;0)*AND(J120=0),"Uzupełnij pole PRODUCENT dla zamiennika","OK")))))</f>
        <v>Wprowadź kwotę dla oferowanego materiału</v>
      </c>
      <c r="U119" s="18"/>
      <c r="V119" s="211"/>
      <c r="W119" s="220"/>
      <c r="X119" s="212"/>
      <c r="Y119" s="211"/>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row>
    <row r="120" spans="1:88" ht="15.75" customHeight="1">
      <c r="A120" s="24" t="s">
        <v>2470</v>
      </c>
      <c r="B120" s="25" t="s">
        <v>2471</v>
      </c>
      <c r="C120" s="26" t="s">
        <v>2472</v>
      </c>
      <c r="D120" s="26" t="s">
        <v>2469</v>
      </c>
      <c r="E120" s="24" t="s">
        <v>1966</v>
      </c>
      <c r="F120" s="37" t="s">
        <v>2134</v>
      </c>
      <c r="G120" s="24" t="s">
        <v>1968</v>
      </c>
      <c r="H120" s="29" t="s">
        <v>2462</v>
      </c>
      <c r="I120" s="30" t="s">
        <v>2088</v>
      </c>
      <c r="J120" s="43"/>
      <c r="K120" s="36"/>
      <c r="L120" s="32"/>
      <c r="M120" s="32"/>
      <c r="N120" s="32" t="s">
        <v>1976</v>
      </c>
      <c r="O120" s="213"/>
      <c r="P120" s="213"/>
      <c r="Q120" s="33">
        <f>IF($P119=$Q$4,ROUND($L120,2)*O119,0)</f>
        <v>0</v>
      </c>
      <c r="R120" s="33">
        <f>IF($P119=$R$4,ROUND($L120,2)*O119,0)</f>
        <v>0</v>
      </c>
      <c r="S120" s="33">
        <f>IF(P119=$S$4,ROUND($L120,2)*O119,0)</f>
        <v>0</v>
      </c>
      <c r="T120" s="215"/>
      <c r="U120" s="18"/>
      <c r="V120" s="211"/>
      <c r="W120" s="220"/>
      <c r="X120" s="212"/>
      <c r="Y120" s="212"/>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row>
    <row r="121" spans="1:88" ht="15.75" customHeight="1">
      <c r="A121" s="34" t="s">
        <v>2473</v>
      </c>
      <c r="B121" s="25" t="s">
        <v>2474</v>
      </c>
      <c r="C121" s="26" t="s">
        <v>2475</v>
      </c>
      <c r="D121" s="26" t="s">
        <v>2476</v>
      </c>
      <c r="E121" s="24" t="s">
        <v>1966</v>
      </c>
      <c r="F121" s="37" t="s">
        <v>2143</v>
      </c>
      <c r="G121" s="24" t="s">
        <v>1968</v>
      </c>
      <c r="H121" s="29" t="s">
        <v>2462</v>
      </c>
      <c r="I121" s="30" t="s">
        <v>2088</v>
      </c>
      <c r="J121" s="43" t="s">
        <v>2338</v>
      </c>
      <c r="K121" s="31">
        <v>44315106</v>
      </c>
      <c r="L121" s="32"/>
      <c r="M121" s="32"/>
      <c r="N121" s="32" t="s">
        <v>1973</v>
      </c>
      <c r="O121" s="213">
        <v>3</v>
      </c>
      <c r="P121" s="214">
        <v>3</v>
      </c>
      <c r="Q121" s="33">
        <f>IF($P121=$Q$4,ROUND($L121,2)*$O121,0)</f>
        <v>0</v>
      </c>
      <c r="R121" s="33">
        <f>IF($P121=$R$4,ROUND($L121,2)*$O121,0)</f>
        <v>0</v>
      </c>
      <c r="S121" s="33">
        <f>IF($P121=$S$4,ROUND($L121,2)*$O121,0)</f>
        <v>0</v>
      </c>
      <c r="T121" s="215" t="str">
        <f>IF((L121&gt;0)*AND(L122&gt;0),"BŁĄD - Wprowadzono dwie wartości",IF((L121=0)*AND(L122=0),"Wprowadź kwotę dla oferowanego materiału",IF((L122&lt;&gt;0)*AND(K122=0),"Uzupełnij pola SYMBOL/PRODUCENT dla zamiennika",IF((L122=0)*AND(K122&lt;&gt;0),"cena dla niewłaściwego PRODUCENTA",IF((K122&lt;&gt;0)*AND(L122&lt;&gt;0)*AND(J122=0),"Uzupełnij pole PRODUCENT dla zamiennika","OK")))))</f>
        <v>Wprowadź kwotę dla oferowanego materiału</v>
      </c>
      <c r="U121" s="18"/>
      <c r="V121" s="211"/>
      <c r="W121" s="220"/>
      <c r="X121" s="212"/>
      <c r="Y121" s="211"/>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row>
    <row r="122" spans="1:88" ht="15.75" customHeight="1">
      <c r="A122" s="24" t="s">
        <v>2477</v>
      </c>
      <c r="B122" s="25" t="s">
        <v>2478</v>
      </c>
      <c r="C122" s="26" t="s">
        <v>2479</v>
      </c>
      <c r="D122" s="26" t="s">
        <v>2476</v>
      </c>
      <c r="E122" s="24" t="s">
        <v>1966</v>
      </c>
      <c r="F122" s="37" t="s">
        <v>2143</v>
      </c>
      <c r="G122" s="24" t="s">
        <v>1968</v>
      </c>
      <c r="H122" s="29" t="s">
        <v>2462</v>
      </c>
      <c r="I122" s="30" t="s">
        <v>2088</v>
      </c>
      <c r="J122" s="43"/>
      <c r="K122" s="36"/>
      <c r="L122" s="32"/>
      <c r="M122" s="32"/>
      <c r="N122" s="32" t="s">
        <v>1976</v>
      </c>
      <c r="O122" s="213"/>
      <c r="P122" s="213"/>
      <c r="Q122" s="33">
        <f>IF($P121=$Q$4,ROUND($L122,2)*O121,0)</f>
        <v>0</v>
      </c>
      <c r="R122" s="33">
        <f>IF($P121=$R$4,ROUND($L122,2)*O121,0)</f>
        <v>0</v>
      </c>
      <c r="S122" s="33">
        <f>IF(P121=$S$4,ROUND($L122,2)*O121,0)</f>
        <v>0</v>
      </c>
      <c r="T122" s="215"/>
      <c r="U122" s="18"/>
      <c r="V122" s="211"/>
      <c r="W122" s="220"/>
      <c r="X122" s="212"/>
      <c r="Y122" s="212"/>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row>
    <row r="123" spans="1:88" ht="15.75" customHeight="1">
      <c r="A123" s="24" t="s">
        <v>2480</v>
      </c>
      <c r="B123" s="25" t="s">
        <v>2481</v>
      </c>
      <c r="C123" s="26" t="s">
        <v>2482</v>
      </c>
      <c r="D123" s="26" t="s">
        <v>2483</v>
      </c>
      <c r="E123" s="24" t="s">
        <v>1966</v>
      </c>
      <c r="F123" s="37" t="s">
        <v>2153</v>
      </c>
      <c r="G123" s="24" t="s">
        <v>1968</v>
      </c>
      <c r="H123" s="29" t="s">
        <v>2462</v>
      </c>
      <c r="I123" s="30" t="s">
        <v>2088</v>
      </c>
      <c r="J123" s="43" t="s">
        <v>2338</v>
      </c>
      <c r="K123" s="31">
        <v>44315105</v>
      </c>
      <c r="L123" s="32"/>
      <c r="M123" s="32"/>
      <c r="N123" s="32" t="s">
        <v>1973</v>
      </c>
      <c r="O123" s="213">
        <v>3</v>
      </c>
      <c r="P123" s="214">
        <v>3</v>
      </c>
      <c r="Q123" s="33">
        <f>IF($P123=$Q$4,ROUND($L123,2)*$O123,0)</f>
        <v>0</v>
      </c>
      <c r="R123" s="33">
        <f>IF($P123=$R$4,ROUND($L123,2)*$O123,0)</f>
        <v>0</v>
      </c>
      <c r="S123" s="33">
        <f>IF($P123=$S$4,ROUND($L123,2)*$O123,0)</f>
        <v>0</v>
      </c>
      <c r="T123" s="215" t="str">
        <f>IF((L123&gt;0)*AND(L124&gt;0),"BŁĄD - Wprowadzono dwie wartości",IF((L123=0)*AND(L124=0),"Wprowadź kwotę dla oferowanego materiału",IF((L124&lt;&gt;0)*AND(K124=0),"Uzupełnij pola SYMBOL/PRODUCENT dla zamiennika",IF((L124=0)*AND(K124&lt;&gt;0),"cena dla niewłaściwego PRODUCENTA",IF((K124&lt;&gt;0)*AND(L124&lt;&gt;0)*AND(J124=0),"Uzupełnij pole PRODUCENT dla zamiennika","OK")))))</f>
        <v>Wprowadź kwotę dla oferowanego materiału</v>
      </c>
      <c r="U123" s="18"/>
      <c r="V123" s="211"/>
      <c r="W123" s="220"/>
      <c r="X123" s="212"/>
      <c r="Y123" s="211"/>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row>
    <row r="124" spans="1:88" ht="15.75" customHeight="1">
      <c r="A124" s="24" t="s">
        <v>2484</v>
      </c>
      <c r="B124" s="25" t="s">
        <v>2485</v>
      </c>
      <c r="C124" s="26" t="s">
        <v>2486</v>
      </c>
      <c r="D124" s="26" t="s">
        <v>2483</v>
      </c>
      <c r="E124" s="24" t="s">
        <v>1966</v>
      </c>
      <c r="F124" s="37" t="s">
        <v>2153</v>
      </c>
      <c r="G124" s="24" t="s">
        <v>1968</v>
      </c>
      <c r="H124" s="29" t="s">
        <v>2462</v>
      </c>
      <c r="I124" s="30" t="s">
        <v>2088</v>
      </c>
      <c r="J124" s="43"/>
      <c r="K124" s="36"/>
      <c r="L124" s="32"/>
      <c r="M124" s="32"/>
      <c r="N124" s="32" t="s">
        <v>1976</v>
      </c>
      <c r="O124" s="213"/>
      <c r="P124" s="213"/>
      <c r="Q124" s="33">
        <f>IF($P123=$Q$4,ROUND($L124,2)*O123,0)</f>
        <v>0</v>
      </c>
      <c r="R124" s="33">
        <f>IF($P123=$R$4,ROUND($L124,2)*O123,0)</f>
        <v>0</v>
      </c>
      <c r="S124" s="33">
        <f>IF(P123=$S$4,ROUND($L124,2)*O123,0)</f>
        <v>0</v>
      </c>
      <c r="T124" s="215"/>
      <c r="U124" s="18"/>
      <c r="V124" s="211"/>
      <c r="W124" s="220"/>
      <c r="X124" s="212"/>
      <c r="Y124" s="212"/>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row>
    <row r="125" spans="1:88" ht="15.75" customHeight="1">
      <c r="A125" s="24" t="s">
        <v>2487</v>
      </c>
      <c r="B125" s="25" t="s">
        <v>2488</v>
      </c>
      <c r="C125" s="26" t="s">
        <v>2489</v>
      </c>
      <c r="D125" s="26" t="s">
        <v>2490</v>
      </c>
      <c r="E125" s="38">
        <v>2</v>
      </c>
      <c r="F125" s="28" t="s">
        <v>1967</v>
      </c>
      <c r="G125" s="24" t="s">
        <v>1968</v>
      </c>
      <c r="H125" s="41" t="s">
        <v>2491</v>
      </c>
      <c r="I125" s="39">
        <v>30000</v>
      </c>
      <c r="J125" s="48" t="s">
        <v>2338</v>
      </c>
      <c r="K125" s="40">
        <v>44844472</v>
      </c>
      <c r="L125" s="32"/>
      <c r="M125" s="32"/>
      <c r="N125" s="32" t="s">
        <v>1973</v>
      </c>
      <c r="O125" s="213">
        <v>6</v>
      </c>
      <c r="P125" s="214">
        <v>2</v>
      </c>
      <c r="Q125" s="33">
        <f>IF($P125=$Q$4,ROUND($L125,2)*$O125,0)</f>
        <v>0</v>
      </c>
      <c r="R125" s="33">
        <f>IF($P125=$R$4,ROUND($L125,2)*$O125,0)</f>
        <v>0</v>
      </c>
      <c r="S125" s="33">
        <f>IF($P125=$S$4,ROUND($L125,2)*$O125,0)</f>
        <v>0</v>
      </c>
      <c r="T125" s="215" t="str">
        <f>IF((L125&gt;0)*AND(L126&gt;0),"BŁĄD - Wprowadzono dwie wartości",IF((L125=0)*AND(L126=0),"Wprowadź kwotę dla oferowanego materiału",IF((L126&lt;&gt;0)*AND(K126=0),"Uzupełnij pola SYMBOL/PRODUCENT dla zamiennika",IF((L126=0)*AND(K126&lt;&gt;0),"cena dla niewłaściwego PRODUCENTA",IF((K126&lt;&gt;0)*AND(L126&lt;&gt;0)*AND(J126=0),"Uzupełnij pole PRODUCENT dla zamiennika","OK")))))</f>
        <v>Wprowadź kwotę dla oferowanego materiału</v>
      </c>
      <c r="U125" s="18"/>
      <c r="V125" s="211"/>
      <c r="W125" s="220"/>
      <c r="X125" s="212"/>
      <c r="Y125" s="211"/>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row>
    <row r="126" spans="1:88" ht="15.75" customHeight="1">
      <c r="A126" s="34" t="s">
        <v>2492</v>
      </c>
      <c r="B126" s="25" t="s">
        <v>2493</v>
      </c>
      <c r="C126" s="26" t="s">
        <v>2494</v>
      </c>
      <c r="D126" s="26" t="s">
        <v>2490</v>
      </c>
      <c r="E126" s="38">
        <v>2</v>
      </c>
      <c r="F126" s="28" t="s">
        <v>1967</v>
      </c>
      <c r="G126" s="24" t="s">
        <v>1968</v>
      </c>
      <c r="H126" s="41" t="s">
        <v>2491</v>
      </c>
      <c r="I126" s="39">
        <v>30000</v>
      </c>
      <c r="J126" s="48"/>
      <c r="K126" s="40"/>
      <c r="L126" s="32"/>
      <c r="M126" s="32"/>
      <c r="N126" s="32" t="s">
        <v>1976</v>
      </c>
      <c r="O126" s="213"/>
      <c r="P126" s="213"/>
      <c r="Q126" s="33">
        <f>IF($P125=$Q$4,ROUND($L126,2)*O125,0)</f>
        <v>0</v>
      </c>
      <c r="R126" s="33">
        <f>IF($P125=$R$4,ROUND($L126,2)*O125,0)</f>
        <v>0</v>
      </c>
      <c r="S126" s="33">
        <f>IF(P125=$S$4,ROUND($L126,2)*O125,0)</f>
        <v>0</v>
      </c>
      <c r="T126" s="215"/>
      <c r="U126" s="18"/>
      <c r="V126" s="211"/>
      <c r="W126" s="220"/>
      <c r="X126" s="212"/>
      <c r="Y126" s="212"/>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row>
    <row r="127" spans="1:88" ht="15.75" customHeight="1">
      <c r="A127" s="24" t="s">
        <v>2495</v>
      </c>
      <c r="B127" s="25" t="s">
        <v>2496</v>
      </c>
      <c r="C127" s="26" t="s">
        <v>2497</v>
      </c>
      <c r="D127" s="26" t="s">
        <v>2498</v>
      </c>
      <c r="E127" s="38">
        <v>2</v>
      </c>
      <c r="F127" s="28" t="s">
        <v>2134</v>
      </c>
      <c r="G127" s="24" t="s">
        <v>1968</v>
      </c>
      <c r="H127" s="41" t="s">
        <v>2491</v>
      </c>
      <c r="I127" s="39">
        <v>30000</v>
      </c>
      <c r="J127" s="48" t="s">
        <v>2338</v>
      </c>
      <c r="K127" s="40">
        <v>44844471</v>
      </c>
      <c r="L127" s="32"/>
      <c r="M127" s="32"/>
      <c r="N127" s="32" t="s">
        <v>1973</v>
      </c>
      <c r="O127" s="213">
        <v>6</v>
      </c>
      <c r="P127" s="214">
        <v>2</v>
      </c>
      <c r="Q127" s="33">
        <f>IF($P127=$Q$4,ROUND($L127,2)*$O127,0)</f>
        <v>0</v>
      </c>
      <c r="R127" s="33">
        <f>IF($P127=$R$4,ROUND($L127,2)*$O127,0)</f>
        <v>0</v>
      </c>
      <c r="S127" s="33">
        <f>IF($P127=$S$4,ROUND($L127,2)*$O127,0)</f>
        <v>0</v>
      </c>
      <c r="T127" s="215" t="str">
        <f>IF((L127&gt;0)*AND(L128&gt;0),"BŁĄD - Wprowadzono dwie wartości",IF((L127=0)*AND(L128=0),"Wprowadź kwotę dla oferowanego materiału",IF((L128&lt;&gt;0)*AND(K128=0),"Uzupełnij pola SYMBOL/PRODUCENT dla zamiennika",IF((L128=0)*AND(K128&lt;&gt;0),"cena dla niewłaściwego PRODUCENTA",IF((K128&lt;&gt;0)*AND(L128&lt;&gt;0)*AND(J128=0),"Uzupełnij pole PRODUCENT dla zamiennika","OK")))))</f>
        <v>Wprowadź kwotę dla oferowanego materiału</v>
      </c>
      <c r="U127" s="18"/>
      <c r="V127" s="211"/>
      <c r="W127" s="220"/>
      <c r="X127" s="212"/>
      <c r="Y127" s="211"/>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row>
    <row r="128" spans="1:88" ht="15.75" customHeight="1">
      <c r="A128" s="24" t="s">
        <v>2499</v>
      </c>
      <c r="B128" s="25" t="s">
        <v>2500</v>
      </c>
      <c r="C128" s="26" t="s">
        <v>2501</v>
      </c>
      <c r="D128" s="26" t="s">
        <v>2498</v>
      </c>
      <c r="E128" s="38">
        <v>2</v>
      </c>
      <c r="F128" s="28" t="s">
        <v>2134</v>
      </c>
      <c r="G128" s="24" t="s">
        <v>1968</v>
      </c>
      <c r="H128" s="41" t="s">
        <v>2491</v>
      </c>
      <c r="I128" s="39">
        <v>30000</v>
      </c>
      <c r="J128" s="48"/>
      <c r="K128" s="40"/>
      <c r="L128" s="32"/>
      <c r="M128" s="32"/>
      <c r="N128" s="32" t="s">
        <v>1976</v>
      </c>
      <c r="O128" s="213"/>
      <c r="P128" s="213"/>
      <c r="Q128" s="33">
        <f>IF($P127=$Q$4,ROUND($L128,2)*O127,0)</f>
        <v>0</v>
      </c>
      <c r="R128" s="33">
        <f>IF($P127=$R$4,ROUND($L128,2)*O127,0)</f>
        <v>0</v>
      </c>
      <c r="S128" s="33">
        <f>IF(P127=$S$4,ROUND($L128,2)*O127,0)</f>
        <v>0</v>
      </c>
      <c r="T128" s="215"/>
      <c r="U128" s="18"/>
      <c r="V128" s="211"/>
      <c r="W128" s="220"/>
      <c r="X128" s="212"/>
      <c r="Y128" s="212"/>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row>
    <row r="129" spans="1:88" ht="15.75" customHeight="1">
      <c r="A129" s="24" t="s">
        <v>2502</v>
      </c>
      <c r="B129" s="25" t="s">
        <v>2503</v>
      </c>
      <c r="C129" s="26" t="s">
        <v>2504</v>
      </c>
      <c r="D129" s="26" t="s">
        <v>2505</v>
      </c>
      <c r="E129" s="38">
        <v>2</v>
      </c>
      <c r="F129" s="28" t="s">
        <v>2143</v>
      </c>
      <c r="G129" s="24" t="s">
        <v>1968</v>
      </c>
      <c r="H129" s="41" t="s">
        <v>2491</v>
      </c>
      <c r="I129" s="39">
        <v>30000</v>
      </c>
      <c r="J129" s="48" t="s">
        <v>2338</v>
      </c>
      <c r="K129" s="40">
        <v>44844470</v>
      </c>
      <c r="L129" s="32"/>
      <c r="M129" s="32"/>
      <c r="N129" s="32" t="s">
        <v>1973</v>
      </c>
      <c r="O129" s="213">
        <v>6</v>
      </c>
      <c r="P129" s="214">
        <v>2</v>
      </c>
      <c r="Q129" s="33">
        <f>IF($P129=$Q$4,ROUND($L129,2)*$O129,0)</f>
        <v>0</v>
      </c>
      <c r="R129" s="33">
        <f>IF($P129=$R$4,ROUND($L129,2)*$O129,0)</f>
        <v>0</v>
      </c>
      <c r="S129" s="33">
        <f>IF($P129=$S$4,ROUND($L129,2)*$O129,0)</f>
        <v>0</v>
      </c>
      <c r="T129" s="215" t="str">
        <f>IF((L129&gt;0)*AND(L130&gt;0),"BŁĄD - Wprowadzono dwie wartości",IF((L129=0)*AND(L130=0),"Wprowadź kwotę dla oferowanego materiału",IF((L130&lt;&gt;0)*AND(K130=0),"Uzupełnij pola SYMBOL/PRODUCENT dla zamiennika",IF((L130=0)*AND(K130&lt;&gt;0),"cena dla niewłaściwego PRODUCENTA",IF((K130&lt;&gt;0)*AND(L130&lt;&gt;0)*AND(J130=0),"Uzupełnij pole PRODUCENT dla zamiennika","OK")))))</f>
        <v>Wprowadź kwotę dla oferowanego materiału</v>
      </c>
      <c r="U129" s="18"/>
      <c r="V129" s="211"/>
      <c r="W129" s="220"/>
      <c r="X129" s="212"/>
      <c r="Y129" s="211"/>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row>
    <row r="130" spans="1:88" ht="15.75" customHeight="1">
      <c r="A130" s="24" t="s">
        <v>2506</v>
      </c>
      <c r="B130" s="25" t="s">
        <v>2507</v>
      </c>
      <c r="C130" s="26" t="s">
        <v>2508</v>
      </c>
      <c r="D130" s="26" t="s">
        <v>2505</v>
      </c>
      <c r="E130" s="38">
        <v>2</v>
      </c>
      <c r="F130" s="28" t="s">
        <v>2143</v>
      </c>
      <c r="G130" s="24" t="s">
        <v>1968</v>
      </c>
      <c r="H130" s="41" t="s">
        <v>2491</v>
      </c>
      <c r="I130" s="39">
        <v>30000</v>
      </c>
      <c r="J130" s="48"/>
      <c r="K130" s="40"/>
      <c r="L130" s="32"/>
      <c r="M130" s="32"/>
      <c r="N130" s="32" t="s">
        <v>1976</v>
      </c>
      <c r="O130" s="213"/>
      <c r="P130" s="213"/>
      <c r="Q130" s="33">
        <f>IF($P129=$Q$4,ROUND($L130,2)*O129,0)</f>
        <v>0</v>
      </c>
      <c r="R130" s="33">
        <f>IF($P129=$R$4,ROUND($L130,2)*O129,0)</f>
        <v>0</v>
      </c>
      <c r="S130" s="33">
        <f>IF(P129=$S$4,ROUND($L130,2)*O129,0)</f>
        <v>0</v>
      </c>
      <c r="T130" s="215"/>
      <c r="U130" s="18"/>
      <c r="V130" s="211"/>
      <c r="W130" s="220"/>
      <c r="X130" s="212"/>
      <c r="Y130" s="212"/>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row>
    <row r="131" spans="1:88" ht="15.75" customHeight="1">
      <c r="A131" s="34" t="s">
        <v>2509</v>
      </c>
      <c r="B131" s="25" t="s">
        <v>2510</v>
      </c>
      <c r="C131" s="26" t="s">
        <v>2511</v>
      </c>
      <c r="D131" s="26" t="s">
        <v>2512</v>
      </c>
      <c r="E131" s="38">
        <v>2</v>
      </c>
      <c r="F131" s="28" t="s">
        <v>2153</v>
      </c>
      <c r="G131" s="24" t="s">
        <v>1968</v>
      </c>
      <c r="H131" s="41" t="s">
        <v>2491</v>
      </c>
      <c r="I131" s="39">
        <v>30000</v>
      </c>
      <c r="J131" s="48" t="s">
        <v>2338</v>
      </c>
      <c r="K131" s="40">
        <v>44844469</v>
      </c>
      <c r="L131" s="32"/>
      <c r="M131" s="32"/>
      <c r="N131" s="32" t="s">
        <v>1973</v>
      </c>
      <c r="O131" s="213">
        <v>6</v>
      </c>
      <c r="P131" s="214">
        <v>2</v>
      </c>
      <c r="Q131" s="33">
        <f>IF($P131=$Q$4,ROUND($L131,2)*$O131,0)</f>
        <v>0</v>
      </c>
      <c r="R131" s="33">
        <f>IF($P131=$R$4,ROUND($L131,2)*$O131,0)</f>
        <v>0</v>
      </c>
      <c r="S131" s="33">
        <f>IF($P131=$S$4,ROUND($L131,2)*$O131,0)</f>
        <v>0</v>
      </c>
      <c r="T131" s="215" t="str">
        <f>IF((L131&gt;0)*AND(L132&gt;0),"BŁĄD - Wprowadzono dwie wartości",IF((L131=0)*AND(L132=0),"Wprowadź kwotę dla oferowanego materiału",IF((L132&lt;&gt;0)*AND(K132=0),"Uzupełnij pola SYMBOL/PRODUCENT dla zamiennika",IF((L132=0)*AND(K132&lt;&gt;0),"cena dla niewłaściwego PRODUCENTA",IF((K132&lt;&gt;0)*AND(L132&lt;&gt;0)*AND(J132=0),"Uzupełnij pole PRODUCENT dla zamiennika","OK")))))</f>
        <v>Wprowadź kwotę dla oferowanego materiału</v>
      </c>
      <c r="U131" s="18"/>
      <c r="V131" s="211"/>
      <c r="W131" s="220"/>
      <c r="X131" s="212"/>
      <c r="Y131" s="211"/>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row>
    <row r="132" spans="1:88" ht="15.75" customHeight="1">
      <c r="A132" s="24" t="s">
        <v>2513</v>
      </c>
      <c r="B132" s="25" t="s">
        <v>2514</v>
      </c>
      <c r="C132" s="26" t="s">
        <v>2515</v>
      </c>
      <c r="D132" s="26" t="s">
        <v>2512</v>
      </c>
      <c r="E132" s="38">
        <v>2</v>
      </c>
      <c r="F132" s="28" t="s">
        <v>2153</v>
      </c>
      <c r="G132" s="24" t="s">
        <v>1968</v>
      </c>
      <c r="H132" s="41" t="s">
        <v>2491</v>
      </c>
      <c r="I132" s="39">
        <v>30000</v>
      </c>
      <c r="J132" s="48"/>
      <c r="K132" s="40"/>
      <c r="L132" s="32"/>
      <c r="M132" s="32"/>
      <c r="N132" s="32" t="s">
        <v>1976</v>
      </c>
      <c r="O132" s="213"/>
      <c r="P132" s="213"/>
      <c r="Q132" s="33">
        <f>IF($P131=$Q$4,ROUND($L132,2)*O131,0)</f>
        <v>0</v>
      </c>
      <c r="R132" s="33">
        <f>IF($P131=$R$4,ROUND($L132,2)*O131,0)</f>
        <v>0</v>
      </c>
      <c r="S132" s="33">
        <f>IF(P131=$S$4,ROUND($L132,2)*O131,0)</f>
        <v>0</v>
      </c>
      <c r="T132" s="215"/>
      <c r="U132" s="18"/>
      <c r="V132" s="211"/>
      <c r="W132" s="220"/>
      <c r="X132" s="212"/>
      <c r="Y132" s="212"/>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row>
    <row r="133" spans="1:88" ht="15.75" customHeight="1">
      <c r="A133" s="24" t="s">
        <v>2516</v>
      </c>
      <c r="B133" s="25" t="s">
        <v>2517</v>
      </c>
      <c r="C133" s="26" t="s">
        <v>2518</v>
      </c>
      <c r="D133" s="46" t="s">
        <v>2519</v>
      </c>
      <c r="E133" s="24" t="s">
        <v>1966</v>
      </c>
      <c r="F133" s="37" t="s">
        <v>1967</v>
      </c>
      <c r="G133" s="24" t="s">
        <v>1968</v>
      </c>
      <c r="H133" s="29" t="s">
        <v>2520</v>
      </c>
      <c r="I133" s="30" t="s">
        <v>2521</v>
      </c>
      <c r="J133" s="31" t="s">
        <v>2522</v>
      </c>
      <c r="K133" s="49" t="s">
        <v>2523</v>
      </c>
      <c r="L133" s="32"/>
      <c r="M133" s="32"/>
      <c r="N133" s="32" t="s">
        <v>1973</v>
      </c>
      <c r="O133" s="213">
        <v>18</v>
      </c>
      <c r="P133" s="214">
        <v>2</v>
      </c>
      <c r="Q133" s="33">
        <f>IF($P133=$Q$4,ROUND($L133,2)*$O133,0)</f>
        <v>0</v>
      </c>
      <c r="R133" s="33">
        <f>IF($P133=$R$4,ROUND($L133,2)*$O133,0)</f>
        <v>0</v>
      </c>
      <c r="S133" s="33">
        <f>IF($P133=$S$4,ROUND($L133,2)*$O133,0)</f>
        <v>0</v>
      </c>
      <c r="T133" s="215" t="str">
        <f>IF((L133&gt;0)*AND(L134&gt;0),"BŁĄD - Wprowadzono dwie wartości",IF((L133=0)*AND(L134=0),"Wprowadź kwotę dla oferowanego materiału",IF((L134&lt;&gt;0)*AND(K134=0),"Uzupełnij pola SYMBOL/PRODUCENT dla zamiennika",IF((L134=0)*AND(K134&lt;&gt;0),"cena dla niewłaściwego PRODUCENTA",IF((K134&lt;&gt;0)*AND(L134&lt;&gt;0)*AND(J134=0),"Uzupełnij pole PRODUCENT dla zamiennika","OK")))))</f>
        <v>Wprowadź kwotę dla oferowanego materiału</v>
      </c>
      <c r="U133" s="18"/>
      <c r="V133" s="211"/>
      <c r="W133" s="220"/>
      <c r="X133" s="212"/>
      <c r="Y133" s="211"/>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row>
    <row r="134" spans="1:88" ht="15.75" customHeight="1">
      <c r="A134" s="24" t="s">
        <v>2524</v>
      </c>
      <c r="B134" s="25" t="s">
        <v>2525</v>
      </c>
      <c r="C134" s="26" t="s">
        <v>2526</v>
      </c>
      <c r="D134" s="46" t="s">
        <v>2519</v>
      </c>
      <c r="E134" s="24" t="s">
        <v>1966</v>
      </c>
      <c r="F134" s="37" t="s">
        <v>1967</v>
      </c>
      <c r="G134" s="24" t="s">
        <v>1968</v>
      </c>
      <c r="H134" s="50" t="s">
        <v>2520</v>
      </c>
      <c r="I134" s="30" t="s">
        <v>2521</v>
      </c>
      <c r="J134" s="31"/>
      <c r="K134" s="31"/>
      <c r="L134" s="32"/>
      <c r="M134" s="32"/>
      <c r="N134" s="32" t="s">
        <v>1976</v>
      </c>
      <c r="O134" s="213"/>
      <c r="P134" s="213"/>
      <c r="Q134" s="33">
        <f>IF($P133=$Q$4,ROUND($L134,2)*O133,0)</f>
        <v>0</v>
      </c>
      <c r="R134" s="33">
        <f>IF($P133=$R$4,ROUND($L134,2)*O133,0)</f>
        <v>0</v>
      </c>
      <c r="S134" s="33">
        <f>IF(P133=$S$4,ROUND($L134,2)*O133,0)</f>
        <v>0</v>
      </c>
      <c r="T134" s="215"/>
      <c r="U134" s="18"/>
      <c r="V134" s="211"/>
      <c r="W134" s="220"/>
      <c r="X134" s="212"/>
      <c r="Y134" s="212"/>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row>
    <row r="135" spans="1:88" ht="22.5" customHeight="1">
      <c r="A135" s="24" t="s">
        <v>2527</v>
      </c>
      <c r="B135" s="25" t="s">
        <v>2528</v>
      </c>
      <c r="C135" s="26" t="s">
        <v>2529</v>
      </c>
      <c r="D135" s="26" t="s">
        <v>2530</v>
      </c>
      <c r="E135" s="24" t="s">
        <v>1966</v>
      </c>
      <c r="F135" s="37" t="s">
        <v>1967</v>
      </c>
      <c r="G135" s="24" t="s">
        <v>1968</v>
      </c>
      <c r="H135" s="29" t="s">
        <v>2531</v>
      </c>
      <c r="I135" s="30" t="s">
        <v>2532</v>
      </c>
      <c r="J135" s="31" t="s">
        <v>2533</v>
      </c>
      <c r="K135" s="31" t="s">
        <v>2534</v>
      </c>
      <c r="L135" s="32"/>
      <c r="M135" s="32"/>
      <c r="N135" s="32" t="s">
        <v>1973</v>
      </c>
      <c r="O135" s="213">
        <v>1</v>
      </c>
      <c r="P135" s="214">
        <v>3</v>
      </c>
      <c r="Q135" s="33">
        <f>IF($P135=$Q$4,ROUND($L135,2)*$O135,0)</f>
        <v>0</v>
      </c>
      <c r="R135" s="33">
        <f>IF($P135=$R$4,ROUND($L135,2)*$O135,0)</f>
        <v>0</v>
      </c>
      <c r="S135" s="33">
        <f>IF($P135=$S$4,ROUND($L135,2)*$O135,0)</f>
        <v>0</v>
      </c>
      <c r="T135" s="215" t="str">
        <f>IF((L135&gt;0)*AND(L136&gt;0),"BŁĄD - Wprowadzono dwie wartości",IF((L135=0)*AND(L136=0),"Wprowadź kwotę dla oferowanego materiału",IF((L136&lt;&gt;0)*AND(K136=0),"Uzupełnij pola SYMBOL/PRODUCENT dla zamiennika",IF((L136=0)*AND(K136&lt;&gt;0),"cena dla niewłaściwego PRODUCENTA",IF((K136&lt;&gt;0)*AND(L136&lt;&gt;0)*AND(J136=0),"Uzupełnij pole PRODUCENT dla zamiennika","OK")))))</f>
        <v>Wprowadź kwotę dla oferowanego materiału</v>
      </c>
      <c r="U135" s="18"/>
      <c r="V135" s="211"/>
      <c r="W135" s="220"/>
      <c r="X135" s="212"/>
      <c r="Y135" s="211"/>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row>
    <row r="136" spans="1:88" ht="22.5" customHeight="1">
      <c r="A136" s="34" t="s">
        <v>2535</v>
      </c>
      <c r="B136" s="25" t="s">
        <v>2536</v>
      </c>
      <c r="C136" s="26" t="s">
        <v>2537</v>
      </c>
      <c r="D136" s="26" t="s">
        <v>2530</v>
      </c>
      <c r="E136" s="24" t="s">
        <v>1966</v>
      </c>
      <c r="F136" s="37" t="s">
        <v>1967</v>
      </c>
      <c r="G136" s="24" t="s">
        <v>1968</v>
      </c>
      <c r="H136" s="29" t="s">
        <v>2531</v>
      </c>
      <c r="I136" s="30" t="s">
        <v>2532</v>
      </c>
      <c r="J136" s="31"/>
      <c r="K136" s="31"/>
      <c r="L136" s="32"/>
      <c r="M136" s="32"/>
      <c r="N136" s="32" t="s">
        <v>1976</v>
      </c>
      <c r="O136" s="213"/>
      <c r="P136" s="213"/>
      <c r="Q136" s="33">
        <f>IF($P135=$Q$4,ROUND($L136,2)*O135,0)</f>
        <v>0</v>
      </c>
      <c r="R136" s="33">
        <f>IF($P135=$R$4,ROUND($L136,2)*O135,0)</f>
        <v>0</v>
      </c>
      <c r="S136" s="33">
        <f>IF(P135=$S$4,ROUND($L136,2)*O135,0)</f>
        <v>0</v>
      </c>
      <c r="T136" s="215"/>
      <c r="U136" s="18"/>
      <c r="V136" s="211"/>
      <c r="W136" s="220"/>
      <c r="X136" s="212"/>
      <c r="Y136" s="212"/>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row>
    <row r="137" spans="1:88" ht="15.75" customHeight="1">
      <c r="A137" s="24" t="s">
        <v>2538</v>
      </c>
      <c r="B137" s="25" t="s">
        <v>2539</v>
      </c>
      <c r="C137" s="26" t="s">
        <v>2540</v>
      </c>
      <c r="D137" s="27" t="s">
        <v>2541</v>
      </c>
      <c r="E137" s="24" t="s">
        <v>1966</v>
      </c>
      <c r="F137" s="37" t="s">
        <v>1967</v>
      </c>
      <c r="G137" s="24" t="s">
        <v>1968</v>
      </c>
      <c r="H137" s="29" t="s">
        <v>2542</v>
      </c>
      <c r="I137" s="30" t="s">
        <v>2318</v>
      </c>
      <c r="J137" s="31" t="s">
        <v>2533</v>
      </c>
      <c r="K137" s="31" t="s">
        <v>2543</v>
      </c>
      <c r="L137" s="32"/>
      <c r="M137" s="32"/>
      <c r="N137" s="32" t="s">
        <v>1973</v>
      </c>
      <c r="O137" s="213">
        <v>165</v>
      </c>
      <c r="P137" s="214">
        <v>1</v>
      </c>
      <c r="Q137" s="33">
        <f>IF($P137=$Q$4,ROUND($L137,2)*$O137,0)</f>
        <v>0</v>
      </c>
      <c r="R137" s="33">
        <f>IF($P137=$R$4,ROUND($L137,2)*$O137,0)</f>
        <v>0</v>
      </c>
      <c r="S137" s="33">
        <f>IF($P137=$S$4,ROUND($L137,2)*$O137,0)</f>
        <v>0</v>
      </c>
      <c r="T137" s="215" t="str">
        <f>IF((L137&gt;0)*AND(L138&gt;0),"BŁĄD - Wprowadzono dwie wartości",IF((L137=0)*AND(L138=0),"Wprowadź kwotę dla oferowanego materiału",IF((L138&lt;&gt;0)*AND(K138=0),"Uzupełnij pola SYMBOL/PRODUCENT dla zamiennika",IF((L138=0)*AND(K138&lt;&gt;0),"cena dla niewłaściwego PRODUCENTA",IF((K138&lt;&gt;0)*AND(L138&lt;&gt;0)*AND(J138=0),"Uzupełnij pole PRODUCENT dla zamiennika","OK")))))</f>
        <v>Wprowadź kwotę dla oferowanego materiału</v>
      </c>
      <c r="U137" s="18"/>
      <c r="V137" s="211"/>
      <c r="W137" s="220"/>
      <c r="X137" s="212"/>
      <c r="Y137" s="211"/>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row>
    <row r="138" spans="1:88" ht="15.75" customHeight="1">
      <c r="A138" s="24" t="s">
        <v>2544</v>
      </c>
      <c r="B138" s="25" t="s">
        <v>2545</v>
      </c>
      <c r="C138" s="26" t="s">
        <v>2546</v>
      </c>
      <c r="D138" s="27" t="s">
        <v>2541</v>
      </c>
      <c r="E138" s="24" t="s">
        <v>1966</v>
      </c>
      <c r="F138" s="37" t="s">
        <v>1967</v>
      </c>
      <c r="G138" s="24" t="s">
        <v>1968</v>
      </c>
      <c r="H138" s="29" t="s">
        <v>2542</v>
      </c>
      <c r="I138" s="30" t="s">
        <v>2318</v>
      </c>
      <c r="J138" s="31"/>
      <c r="K138" s="36"/>
      <c r="L138" s="32"/>
      <c r="M138" s="32"/>
      <c r="N138" s="32" t="s">
        <v>1976</v>
      </c>
      <c r="O138" s="213"/>
      <c r="P138" s="213"/>
      <c r="Q138" s="33">
        <f>IF($P137=$Q$4,ROUND($L138,2)*O137,0)</f>
        <v>0</v>
      </c>
      <c r="R138" s="33">
        <f>IF($P137=$R$4,ROUND($L138,2)*O137,0)</f>
        <v>0</v>
      </c>
      <c r="S138" s="33">
        <f>IF(P137=$S$4,ROUND($L138,2)*O137,0)</f>
        <v>0</v>
      </c>
      <c r="T138" s="215"/>
      <c r="U138" s="18"/>
      <c r="V138" s="211"/>
      <c r="W138" s="220"/>
      <c r="X138" s="212"/>
      <c r="Y138" s="212"/>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row>
    <row r="139" spans="1:88" ht="15.75" customHeight="1">
      <c r="A139" s="24" t="s">
        <v>2547</v>
      </c>
      <c r="B139" s="25" t="s">
        <v>2548</v>
      </c>
      <c r="C139" s="26" t="s">
        <v>2549</v>
      </c>
      <c r="D139" s="26" t="s">
        <v>2550</v>
      </c>
      <c r="E139" s="24" t="s">
        <v>1966</v>
      </c>
      <c r="F139" s="37" t="s">
        <v>1967</v>
      </c>
      <c r="G139" s="24" t="s">
        <v>1968</v>
      </c>
      <c r="H139" s="29" t="s">
        <v>2551</v>
      </c>
      <c r="I139" s="30" t="s">
        <v>2552</v>
      </c>
      <c r="J139" s="31" t="s">
        <v>2553</v>
      </c>
      <c r="K139" s="31" t="s">
        <v>2554</v>
      </c>
      <c r="L139" s="32"/>
      <c r="M139" s="32"/>
      <c r="N139" s="32" t="s">
        <v>1973</v>
      </c>
      <c r="O139" s="213">
        <v>4</v>
      </c>
      <c r="P139" s="214">
        <v>3</v>
      </c>
      <c r="Q139" s="33">
        <f>IF($P139=$Q$4,ROUND($L139,2)*$O139,0)</f>
        <v>0</v>
      </c>
      <c r="R139" s="33">
        <f>IF($P139=$R$4,ROUND($L139,2)*$O139,0)</f>
        <v>0</v>
      </c>
      <c r="S139" s="33">
        <f>IF($P139=$S$4,ROUND($L139,2)*$O139,0)</f>
        <v>0</v>
      </c>
      <c r="T139" s="215" t="str">
        <f>IF((L139&gt;0)*AND(L140&gt;0),"BŁĄD - Wprowadzono dwie wartości",IF((L139=0)*AND(L140=0),"Wprowadź kwotę dla oferowanego materiału",IF((L140&lt;&gt;0)*AND(K140=0),"Uzupełnij pola SYMBOL/PRODUCENT dla zamiennika",IF((L140=0)*AND(K140&lt;&gt;0),"cena dla niewłaściwego PRODUCENTA",IF((K140&lt;&gt;0)*AND(L140&lt;&gt;0)*AND(J140=0),"Uzupełnij pole PRODUCENT dla zamiennika","OK")))))</f>
        <v>Wprowadź kwotę dla oferowanego materiału</v>
      </c>
      <c r="U139" s="18"/>
      <c r="V139" s="211"/>
      <c r="W139" s="220"/>
      <c r="X139" s="212"/>
      <c r="Y139" s="211"/>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row>
    <row r="140" spans="1:88" ht="15.75" customHeight="1">
      <c r="A140" s="24" t="s">
        <v>2555</v>
      </c>
      <c r="B140" s="25" t="s">
        <v>2556</v>
      </c>
      <c r="C140" s="26" t="s">
        <v>2557</v>
      </c>
      <c r="D140" s="26" t="s">
        <v>2550</v>
      </c>
      <c r="E140" s="24" t="s">
        <v>1966</v>
      </c>
      <c r="F140" s="37" t="s">
        <v>1967</v>
      </c>
      <c r="G140" s="24" t="s">
        <v>1968</v>
      </c>
      <c r="H140" s="29" t="s">
        <v>2551</v>
      </c>
      <c r="I140" s="30" t="s">
        <v>2552</v>
      </c>
      <c r="J140" s="31"/>
      <c r="K140" s="36"/>
      <c r="L140" s="32"/>
      <c r="M140" s="32"/>
      <c r="N140" s="32" t="s">
        <v>1976</v>
      </c>
      <c r="O140" s="213"/>
      <c r="P140" s="213"/>
      <c r="Q140" s="33">
        <f>IF($P139=$Q$4,ROUND($L140,2)*O139,0)</f>
        <v>0</v>
      </c>
      <c r="R140" s="33">
        <f>IF($P139=$R$4,ROUND($L140,2)*O139,0)</f>
        <v>0</v>
      </c>
      <c r="S140" s="33">
        <f>IF(P139=$S$4,ROUND($L140,2)*O139,0)</f>
        <v>0</v>
      </c>
      <c r="T140" s="215"/>
      <c r="U140" s="18"/>
      <c r="V140" s="211"/>
      <c r="W140" s="220"/>
      <c r="X140" s="212"/>
      <c r="Y140" s="212"/>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row>
    <row r="141" spans="1:88" ht="15.75" customHeight="1">
      <c r="A141" s="34" t="s">
        <v>2558</v>
      </c>
      <c r="B141" s="25" t="s">
        <v>2559</v>
      </c>
      <c r="C141" s="26" t="s">
        <v>2560</v>
      </c>
      <c r="D141" s="26" t="s">
        <v>2561</v>
      </c>
      <c r="E141" s="24" t="s">
        <v>1966</v>
      </c>
      <c r="F141" s="37" t="s">
        <v>1967</v>
      </c>
      <c r="G141" s="24" t="s">
        <v>1968</v>
      </c>
      <c r="H141" s="29" t="s">
        <v>2562</v>
      </c>
      <c r="I141" s="30" t="s">
        <v>2563</v>
      </c>
      <c r="J141" s="31" t="s">
        <v>2553</v>
      </c>
      <c r="K141" s="31" t="s">
        <v>2564</v>
      </c>
      <c r="L141" s="32"/>
      <c r="M141" s="32"/>
      <c r="N141" s="32" t="s">
        <v>1973</v>
      </c>
      <c r="O141" s="213">
        <v>1</v>
      </c>
      <c r="P141" s="214">
        <v>3</v>
      </c>
      <c r="Q141" s="33">
        <f>IF($P141=$Q$4,ROUND($L141,2)*$O141,0)</f>
        <v>0</v>
      </c>
      <c r="R141" s="33">
        <f>IF($P141=$R$4,ROUND($L141,2)*$O141,0)</f>
        <v>0</v>
      </c>
      <c r="S141" s="33">
        <f>IF($P141=$S$4,ROUND($L141,2)*$O141,0)</f>
        <v>0</v>
      </c>
      <c r="T141" s="215" t="str">
        <f>IF((L141&gt;0)*AND(L142&gt;0),"BŁĄD - Wprowadzono dwie wartości",IF((L141=0)*AND(L142=0),"Wprowadź kwotę dla oferowanego materiału",IF((L142&lt;&gt;0)*AND(K142=0),"Uzupełnij pola SYMBOL/PRODUCENT dla zamiennika",IF((L142=0)*AND(K142&lt;&gt;0),"cena dla niewłaściwego PRODUCENTA",IF((K142&lt;&gt;0)*AND(L142&lt;&gt;0)*AND(J142=0),"Uzupełnij pole PRODUCENT dla zamiennika","OK")))))</f>
        <v>Wprowadź kwotę dla oferowanego materiału</v>
      </c>
      <c r="U141" s="18"/>
      <c r="V141" s="211"/>
      <c r="W141" s="220"/>
      <c r="X141" s="212"/>
      <c r="Y141" s="211"/>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row>
    <row r="142" spans="1:88" ht="15.75" customHeight="1">
      <c r="A142" s="24" t="s">
        <v>2565</v>
      </c>
      <c r="B142" s="25" t="s">
        <v>2566</v>
      </c>
      <c r="C142" s="26" t="s">
        <v>2567</v>
      </c>
      <c r="D142" s="26" t="s">
        <v>2561</v>
      </c>
      <c r="E142" s="24" t="s">
        <v>1966</v>
      </c>
      <c r="F142" s="37" t="s">
        <v>1967</v>
      </c>
      <c r="G142" s="24" t="s">
        <v>1968</v>
      </c>
      <c r="H142" s="29" t="s">
        <v>2562</v>
      </c>
      <c r="I142" s="30" t="s">
        <v>2563</v>
      </c>
      <c r="J142" s="31"/>
      <c r="K142" s="31"/>
      <c r="L142" s="32"/>
      <c r="M142" s="32"/>
      <c r="N142" s="32" t="s">
        <v>1976</v>
      </c>
      <c r="O142" s="213"/>
      <c r="P142" s="213"/>
      <c r="Q142" s="33">
        <f>IF($P141=$Q$4,ROUND($L142,2)*O141,0)</f>
        <v>0</v>
      </c>
      <c r="R142" s="33">
        <f>IF($P141=$R$4,ROUND($L142,2)*O141,0)</f>
        <v>0</v>
      </c>
      <c r="S142" s="33">
        <f>IF(P141=$S$4,ROUND($L142,2)*O141,0)</f>
        <v>0</v>
      </c>
      <c r="T142" s="215"/>
      <c r="U142" s="18"/>
      <c r="V142" s="211"/>
      <c r="W142" s="220"/>
      <c r="X142" s="212"/>
      <c r="Y142" s="212"/>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row>
    <row r="143" spans="1:88" ht="15.75" customHeight="1">
      <c r="A143" s="24" t="s">
        <v>2568</v>
      </c>
      <c r="B143" s="25" t="s">
        <v>2569</v>
      </c>
      <c r="C143" s="26" t="s">
        <v>2570</v>
      </c>
      <c r="D143" s="26" t="s">
        <v>2571</v>
      </c>
      <c r="E143" s="24" t="s">
        <v>1966</v>
      </c>
      <c r="F143" s="37" t="s">
        <v>2134</v>
      </c>
      <c r="G143" s="24" t="s">
        <v>1968</v>
      </c>
      <c r="H143" s="29" t="s">
        <v>2562</v>
      </c>
      <c r="I143" s="30" t="s">
        <v>2563</v>
      </c>
      <c r="J143" s="31" t="s">
        <v>2553</v>
      </c>
      <c r="K143" s="31" t="s">
        <v>2572</v>
      </c>
      <c r="L143" s="32"/>
      <c r="M143" s="32"/>
      <c r="N143" s="32" t="s">
        <v>1973</v>
      </c>
      <c r="O143" s="213">
        <v>1</v>
      </c>
      <c r="P143" s="214">
        <v>3</v>
      </c>
      <c r="Q143" s="33">
        <f>IF($P143=$Q$4,ROUND($L143,2)*$O143,0)</f>
        <v>0</v>
      </c>
      <c r="R143" s="33">
        <f>IF($P143=$R$4,ROUND($L143,2)*$O143,0)</f>
        <v>0</v>
      </c>
      <c r="S143" s="33">
        <f>IF($P143=$S$4,ROUND($L143,2)*$O143,0)</f>
        <v>0</v>
      </c>
      <c r="T143" s="215" t="str">
        <f>IF((L143&gt;0)*AND(L144&gt;0),"BŁĄD - Wprowadzono dwie wartości",IF((L143=0)*AND(L144=0),"Wprowadź kwotę dla oferowanego materiału",IF((L144&lt;&gt;0)*AND(K144=0),"Uzupełnij pola SYMBOL/PRODUCENT dla zamiennika",IF((L144=0)*AND(K144&lt;&gt;0),"cena dla niewłaściwego PRODUCENTA",IF((K144&lt;&gt;0)*AND(L144&lt;&gt;0)*AND(J144=0),"Uzupełnij pole PRODUCENT dla zamiennika","OK")))))</f>
        <v>Wprowadź kwotę dla oferowanego materiału</v>
      </c>
      <c r="U143" s="18"/>
      <c r="V143" s="211"/>
      <c r="W143" s="220"/>
      <c r="X143" s="212"/>
      <c r="Y143" s="211"/>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row>
    <row r="144" spans="1:88" ht="15.75" customHeight="1">
      <c r="A144" s="24" t="s">
        <v>2573</v>
      </c>
      <c r="B144" s="25" t="s">
        <v>2574</v>
      </c>
      <c r="C144" s="26" t="s">
        <v>2575</v>
      </c>
      <c r="D144" s="26" t="s">
        <v>2571</v>
      </c>
      <c r="E144" s="24" t="s">
        <v>1966</v>
      </c>
      <c r="F144" s="37" t="s">
        <v>2134</v>
      </c>
      <c r="G144" s="24" t="s">
        <v>1968</v>
      </c>
      <c r="H144" s="29" t="s">
        <v>2562</v>
      </c>
      <c r="I144" s="30" t="s">
        <v>2563</v>
      </c>
      <c r="J144" s="31"/>
      <c r="K144" s="31"/>
      <c r="L144" s="32"/>
      <c r="M144" s="32"/>
      <c r="N144" s="32" t="s">
        <v>1976</v>
      </c>
      <c r="O144" s="213"/>
      <c r="P144" s="213"/>
      <c r="Q144" s="33">
        <f>IF($P143=$Q$4,ROUND($L144,2)*O143,0)</f>
        <v>0</v>
      </c>
      <c r="R144" s="33">
        <f>IF($P143=$R$4,ROUND($L144,2)*O143,0)</f>
        <v>0</v>
      </c>
      <c r="S144" s="33">
        <f>IF(P143=$S$4,ROUND($L144,2)*O143,0)</f>
        <v>0</v>
      </c>
      <c r="T144" s="215"/>
      <c r="U144" s="18"/>
      <c r="V144" s="211"/>
      <c r="W144" s="220"/>
      <c r="X144" s="212"/>
      <c r="Y144" s="212"/>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row>
    <row r="145" spans="1:88" ht="15.75" customHeight="1">
      <c r="A145" s="24" t="s">
        <v>2576</v>
      </c>
      <c r="B145" s="25" t="s">
        <v>2577</v>
      </c>
      <c r="C145" s="26" t="s">
        <v>2578</v>
      </c>
      <c r="D145" s="26" t="s">
        <v>2579</v>
      </c>
      <c r="E145" s="24" t="s">
        <v>1966</v>
      </c>
      <c r="F145" s="37" t="s">
        <v>2143</v>
      </c>
      <c r="G145" s="24" t="s">
        <v>1968</v>
      </c>
      <c r="H145" s="29" t="s">
        <v>2562</v>
      </c>
      <c r="I145" s="30" t="s">
        <v>2563</v>
      </c>
      <c r="J145" s="31" t="s">
        <v>2553</v>
      </c>
      <c r="K145" s="31" t="s">
        <v>2580</v>
      </c>
      <c r="L145" s="32"/>
      <c r="M145" s="32"/>
      <c r="N145" s="32" t="s">
        <v>1973</v>
      </c>
      <c r="O145" s="213">
        <v>1</v>
      </c>
      <c r="P145" s="214">
        <v>3</v>
      </c>
      <c r="Q145" s="33">
        <f>IF($P145=$Q$4,ROUND($L145,2)*$O145,0)</f>
        <v>0</v>
      </c>
      <c r="R145" s="33">
        <f>IF($P145=$R$4,ROUND($L145,2)*$O145,0)</f>
        <v>0</v>
      </c>
      <c r="S145" s="33">
        <f>IF($P145=$S$4,ROUND($L145,2)*$O145,0)</f>
        <v>0</v>
      </c>
      <c r="T145" s="215" t="str">
        <f>IF((L145&gt;0)*AND(L146&gt;0),"BŁĄD - Wprowadzono dwie wartości",IF((L145=0)*AND(L146=0),"Wprowadź kwotę dla oferowanego materiału",IF((L146&lt;&gt;0)*AND(K146=0),"Uzupełnij pola SYMBOL/PRODUCENT dla zamiennika",IF((L146=0)*AND(K146&lt;&gt;0),"cena dla niewłaściwego PRODUCENTA",IF((K146&lt;&gt;0)*AND(L146&lt;&gt;0)*AND(J146=0),"Uzupełnij pole PRODUCENT dla zamiennika","OK")))))</f>
        <v>Wprowadź kwotę dla oferowanego materiału</v>
      </c>
      <c r="U145" s="18"/>
      <c r="V145" s="211"/>
      <c r="W145" s="220"/>
      <c r="X145" s="212"/>
      <c r="Y145" s="211"/>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row>
    <row r="146" spans="1:88" ht="15.75" customHeight="1">
      <c r="A146" s="34" t="s">
        <v>2581</v>
      </c>
      <c r="B146" s="25" t="s">
        <v>2582</v>
      </c>
      <c r="C146" s="26" t="s">
        <v>2583</v>
      </c>
      <c r="D146" s="26" t="s">
        <v>2579</v>
      </c>
      <c r="E146" s="24" t="s">
        <v>1966</v>
      </c>
      <c r="F146" s="37" t="s">
        <v>2143</v>
      </c>
      <c r="G146" s="24" t="s">
        <v>1968</v>
      </c>
      <c r="H146" s="29" t="s">
        <v>2562</v>
      </c>
      <c r="I146" s="30" t="s">
        <v>2563</v>
      </c>
      <c r="J146" s="31"/>
      <c r="K146" s="31"/>
      <c r="L146" s="32"/>
      <c r="M146" s="32"/>
      <c r="N146" s="32" t="s">
        <v>1976</v>
      </c>
      <c r="O146" s="213"/>
      <c r="P146" s="213"/>
      <c r="Q146" s="33">
        <f>IF($P145=$Q$4,ROUND($L146,2)*O145,0)</f>
        <v>0</v>
      </c>
      <c r="R146" s="33">
        <f>IF($P145=$R$4,ROUND($L146,2)*O145,0)</f>
        <v>0</v>
      </c>
      <c r="S146" s="33">
        <f>IF(P145=$S$4,ROUND($L146,2)*O145,0)</f>
        <v>0</v>
      </c>
      <c r="T146" s="215"/>
      <c r="U146" s="18"/>
      <c r="V146" s="211"/>
      <c r="W146" s="220"/>
      <c r="X146" s="212"/>
      <c r="Y146" s="212"/>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row>
    <row r="147" spans="1:88" ht="15.75" customHeight="1">
      <c r="A147" s="24" t="s">
        <v>2584</v>
      </c>
      <c r="B147" s="25" t="s">
        <v>2585</v>
      </c>
      <c r="C147" s="26" t="s">
        <v>2586</v>
      </c>
      <c r="D147" s="26" t="s">
        <v>2587</v>
      </c>
      <c r="E147" s="24" t="s">
        <v>1966</v>
      </c>
      <c r="F147" s="37" t="s">
        <v>2153</v>
      </c>
      <c r="G147" s="24" t="s">
        <v>1968</v>
      </c>
      <c r="H147" s="29" t="s">
        <v>2562</v>
      </c>
      <c r="I147" s="30" t="s">
        <v>2563</v>
      </c>
      <c r="J147" s="31" t="s">
        <v>2553</v>
      </c>
      <c r="K147" s="31" t="s">
        <v>2588</v>
      </c>
      <c r="L147" s="32"/>
      <c r="M147" s="32"/>
      <c r="N147" s="32" t="s">
        <v>1973</v>
      </c>
      <c r="O147" s="213">
        <v>1</v>
      </c>
      <c r="P147" s="214">
        <v>3</v>
      </c>
      <c r="Q147" s="33">
        <f>IF($P147=$Q$4,ROUND($L147,2)*$O147,0)</f>
        <v>0</v>
      </c>
      <c r="R147" s="33">
        <f>IF($P147=$R$4,ROUND($L147,2)*$O147,0)</f>
        <v>0</v>
      </c>
      <c r="S147" s="33">
        <f>IF($P147=$S$4,ROUND($L147,2)*$O147,0)</f>
        <v>0</v>
      </c>
      <c r="T147" s="215" t="str">
        <f>IF((L147&gt;0)*AND(L148&gt;0),"BŁĄD - Wprowadzono dwie wartości",IF((L147=0)*AND(L148=0),"Wprowadź kwotę dla oferowanego materiału",IF((L148&lt;&gt;0)*AND(K148=0),"Uzupełnij pola SYMBOL/PRODUCENT dla zamiennika",IF((L148=0)*AND(K148&lt;&gt;0),"cena dla niewłaściwego PRODUCENTA",IF((K148&lt;&gt;0)*AND(L148&lt;&gt;0)*AND(J148=0),"Uzupełnij pole PRODUCENT dla zamiennika","OK")))))</f>
        <v>Wprowadź kwotę dla oferowanego materiału</v>
      </c>
      <c r="U147" s="18"/>
      <c r="V147" s="211"/>
      <c r="W147" s="220"/>
      <c r="X147" s="212"/>
      <c r="Y147" s="211"/>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row>
    <row r="148" spans="1:88" ht="15.75" customHeight="1">
      <c r="A148" s="24" t="s">
        <v>2589</v>
      </c>
      <c r="B148" s="25" t="s">
        <v>2590</v>
      </c>
      <c r="C148" s="26" t="s">
        <v>2591</v>
      </c>
      <c r="D148" s="26" t="s">
        <v>2587</v>
      </c>
      <c r="E148" s="24" t="s">
        <v>1966</v>
      </c>
      <c r="F148" s="37" t="s">
        <v>2153</v>
      </c>
      <c r="G148" s="24" t="s">
        <v>1968</v>
      </c>
      <c r="H148" s="29" t="s">
        <v>2562</v>
      </c>
      <c r="I148" s="30" t="s">
        <v>2563</v>
      </c>
      <c r="J148" s="31"/>
      <c r="K148" s="31"/>
      <c r="L148" s="32"/>
      <c r="M148" s="32"/>
      <c r="N148" s="32" t="s">
        <v>1976</v>
      </c>
      <c r="O148" s="213"/>
      <c r="P148" s="213"/>
      <c r="Q148" s="33">
        <f>IF($P147=$Q$4,ROUND($L148,2)*O147,0)</f>
        <v>0</v>
      </c>
      <c r="R148" s="33">
        <f>IF($P147=$R$4,ROUND($L148,2)*O147,0)</f>
        <v>0</v>
      </c>
      <c r="S148" s="33">
        <f>IF(P147=$S$4,ROUND($L148,2)*O147,0)</f>
        <v>0</v>
      </c>
      <c r="T148" s="215"/>
      <c r="U148" s="18"/>
      <c r="V148" s="211"/>
      <c r="W148" s="220"/>
      <c r="X148" s="212"/>
      <c r="Y148" s="212"/>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row>
    <row r="149" spans="1:88" ht="15.75" customHeight="1">
      <c r="A149" s="24" t="s">
        <v>2592</v>
      </c>
      <c r="B149" s="25" t="s">
        <v>2593</v>
      </c>
      <c r="C149" s="26" t="s">
        <v>2594</v>
      </c>
      <c r="D149" s="26" t="s">
        <v>2595</v>
      </c>
      <c r="E149" s="38">
        <v>8</v>
      </c>
      <c r="F149" s="28" t="s">
        <v>1967</v>
      </c>
      <c r="G149" s="24" t="s">
        <v>2596</v>
      </c>
      <c r="H149" s="41" t="s">
        <v>2597</v>
      </c>
      <c r="I149" s="39" t="s">
        <v>2598</v>
      </c>
      <c r="J149" s="48" t="s">
        <v>2599</v>
      </c>
      <c r="K149" s="40">
        <v>5095</v>
      </c>
      <c r="L149" s="32"/>
      <c r="M149" s="32"/>
      <c r="N149" s="32" t="s">
        <v>1973</v>
      </c>
      <c r="O149" s="213">
        <v>6</v>
      </c>
      <c r="P149" s="214">
        <v>2</v>
      </c>
      <c r="Q149" s="33">
        <f>IF($P149=$Q$4,ROUND($L149,2)*$O149,0)</f>
        <v>0</v>
      </c>
      <c r="R149" s="33">
        <f>IF($P149=$R$4,ROUND($L149,2)*$O149,0)</f>
        <v>0</v>
      </c>
      <c r="S149" s="33">
        <f>IF($P149=$S$4,ROUND($L149,2)*$O149,0)</f>
        <v>0</v>
      </c>
      <c r="T149" s="215" t="str">
        <f>IF((L149&gt;0)*AND(L150&gt;0),"BŁĄD - Wprowadzono dwie wartości",IF((L149=0)*AND(L150=0),"Wprowadź kwotę dla oferowanego materiału",IF((L150&lt;&gt;0)*AND(K150=0),"Uzupełnij pola SYMBOL/PRODUCENT dla zamiennika",IF((L150=0)*AND(K150&lt;&gt;0),"cena dla niewłaściwego PRODUCENTA",IF((K150&lt;&gt;0)*AND(L150&lt;&gt;0)*AND(J150=0),"Uzupełnij pole PRODUCENT dla zamiennika","OK")))))</f>
        <v>Wprowadź kwotę dla oferowanego materiału</v>
      </c>
      <c r="U149" s="18"/>
      <c r="V149" s="211"/>
      <c r="W149" s="220"/>
      <c r="X149" s="212"/>
      <c r="Y149" s="211"/>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row>
    <row r="150" spans="1:88" ht="15.75" customHeight="1">
      <c r="A150" s="24" t="s">
        <v>2600</v>
      </c>
      <c r="B150" s="25" t="s">
        <v>2601</v>
      </c>
      <c r="C150" s="26" t="s">
        <v>2602</v>
      </c>
      <c r="D150" s="26" t="s">
        <v>2595</v>
      </c>
      <c r="E150" s="38">
        <v>8</v>
      </c>
      <c r="F150" s="28" t="s">
        <v>1967</v>
      </c>
      <c r="G150" s="24" t="s">
        <v>2596</v>
      </c>
      <c r="H150" s="41" t="s">
        <v>2597</v>
      </c>
      <c r="I150" s="39" t="s">
        <v>2598</v>
      </c>
      <c r="J150" s="48"/>
      <c r="K150" s="40"/>
      <c r="L150" s="32"/>
      <c r="M150" s="32"/>
      <c r="N150" s="32" t="s">
        <v>1976</v>
      </c>
      <c r="O150" s="213"/>
      <c r="P150" s="213"/>
      <c r="Q150" s="33">
        <f>IF($P149=$Q$4,ROUND($L150,2)*O149,0)</f>
        <v>0</v>
      </c>
      <c r="R150" s="33">
        <f>IF($P149=$R$4,ROUND($L150,2)*O149,0)</f>
        <v>0</v>
      </c>
      <c r="S150" s="33">
        <f>IF(P149=$S$4,ROUND($L150,2)*O149,0)</f>
        <v>0</v>
      </c>
      <c r="T150" s="215"/>
      <c r="U150" s="18"/>
      <c r="V150" s="211"/>
      <c r="W150" s="220"/>
      <c r="X150" s="212"/>
      <c r="Y150" s="212"/>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row>
    <row r="151" spans="1:88" ht="15.75" customHeight="1">
      <c r="A151" s="34" t="s">
        <v>2603</v>
      </c>
      <c r="B151" s="35" t="s">
        <v>2604</v>
      </c>
      <c r="C151" s="26" t="s">
        <v>2605</v>
      </c>
      <c r="D151" s="26" t="s">
        <v>2606</v>
      </c>
      <c r="E151" s="51">
        <v>8</v>
      </c>
      <c r="F151" s="28" t="s">
        <v>2607</v>
      </c>
      <c r="G151" s="24" t="s">
        <v>2596</v>
      </c>
      <c r="H151" s="41" t="s">
        <v>2608</v>
      </c>
      <c r="I151" s="39" t="s">
        <v>2598</v>
      </c>
      <c r="J151" s="40" t="s">
        <v>2609</v>
      </c>
      <c r="K151" s="40" t="s">
        <v>2610</v>
      </c>
      <c r="L151" s="32"/>
      <c r="M151" s="32"/>
      <c r="N151" s="32" t="s">
        <v>1973</v>
      </c>
      <c r="O151" s="213">
        <v>1</v>
      </c>
      <c r="P151" s="214">
        <v>3</v>
      </c>
      <c r="Q151" s="33">
        <f>IF($P151=$Q$4,ROUND($L151,2)*$O151,0)</f>
        <v>0</v>
      </c>
      <c r="R151" s="33">
        <f>IF($P151=$R$4,ROUND($L151,2)*$O151,0)</f>
        <v>0</v>
      </c>
      <c r="S151" s="33">
        <f>IF($P151=$S$4,ROUND($L151,2)*$O151,0)</f>
        <v>0</v>
      </c>
      <c r="T151" s="215" t="str">
        <f>IF((L151&gt;0)*AND(L152&gt;0),"BŁĄD - Wprowadzono dwie wartości",IF((L151=0)*AND(L152=0),"Wprowadź kwotę dla oferowanego materiału",IF((L152&lt;&gt;0)*AND(K152=0),"Uzupełnij pola SYMBOL/PRODUCENT dla zamiennika",IF((L152=0)*AND(K152&lt;&gt;0),"cena dla niewłaściwego PRODUCENTA",IF((K152&lt;&gt;0)*AND(L152&lt;&gt;0)*AND(J152=0),"Uzupełnij pole PRODUCENT dla zamiennika","OK")))))</f>
        <v>Wprowadź kwotę dla oferowanego materiału</v>
      </c>
      <c r="U151" s="18"/>
      <c r="V151" s="211"/>
      <c r="W151" s="220"/>
      <c r="X151" s="212"/>
      <c r="Y151" s="211"/>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row>
    <row r="152" spans="1:88" ht="15.75" customHeight="1">
      <c r="A152" s="24" t="s">
        <v>2611</v>
      </c>
      <c r="B152" s="35" t="s">
        <v>2612</v>
      </c>
      <c r="C152" s="26" t="s">
        <v>2613</v>
      </c>
      <c r="D152" s="26" t="s">
        <v>2606</v>
      </c>
      <c r="E152" s="51">
        <v>8</v>
      </c>
      <c r="F152" s="28" t="s">
        <v>2607</v>
      </c>
      <c r="G152" s="24" t="s">
        <v>2596</v>
      </c>
      <c r="H152" s="41" t="s">
        <v>2614</v>
      </c>
      <c r="I152" s="39" t="s">
        <v>2598</v>
      </c>
      <c r="J152" s="40"/>
      <c r="K152" s="40"/>
      <c r="L152" s="32"/>
      <c r="M152" s="32"/>
      <c r="N152" s="32" t="s">
        <v>1976</v>
      </c>
      <c r="O152" s="213"/>
      <c r="P152" s="213"/>
      <c r="Q152" s="33">
        <f>IF($P151=$Q$4,ROUND($L152,2)*O151,0)</f>
        <v>0</v>
      </c>
      <c r="R152" s="33">
        <f>IF($P151=$R$4,ROUND($L152,2)*O151,0)</f>
        <v>0</v>
      </c>
      <c r="S152" s="33">
        <f>IF(P151=$S$4,ROUND($L152,2)*O151,0)</f>
        <v>0</v>
      </c>
      <c r="T152" s="215"/>
      <c r="U152" s="18"/>
      <c r="V152" s="211"/>
      <c r="W152" s="220"/>
      <c r="X152" s="212"/>
      <c r="Y152" s="212"/>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row>
    <row r="153" spans="1:88" ht="15.75" customHeight="1">
      <c r="A153" s="24" t="s">
        <v>2615</v>
      </c>
      <c r="B153" s="35" t="s">
        <v>2616</v>
      </c>
      <c r="C153" s="26" t="s">
        <v>2617</v>
      </c>
      <c r="D153" s="26" t="s">
        <v>2618</v>
      </c>
      <c r="E153" s="51">
        <v>8</v>
      </c>
      <c r="F153" s="28" t="s">
        <v>2607</v>
      </c>
      <c r="G153" s="24" t="s">
        <v>2596</v>
      </c>
      <c r="H153" s="41" t="s">
        <v>2619</v>
      </c>
      <c r="I153" s="39" t="s">
        <v>2598</v>
      </c>
      <c r="J153" s="40" t="s">
        <v>2609</v>
      </c>
      <c r="K153" s="40" t="s">
        <v>2620</v>
      </c>
      <c r="L153" s="32"/>
      <c r="M153" s="32"/>
      <c r="N153" s="32" t="s">
        <v>1973</v>
      </c>
      <c r="O153" s="213">
        <v>1</v>
      </c>
      <c r="P153" s="214">
        <v>3</v>
      </c>
      <c r="Q153" s="33">
        <f>IF($P153=$Q$4,ROUND($L153,2)*$O153,0)</f>
        <v>0</v>
      </c>
      <c r="R153" s="33">
        <f>IF($P153=$R$4,ROUND($L153,2)*$O153,0)</f>
        <v>0</v>
      </c>
      <c r="S153" s="33">
        <f>IF($P153=$S$4,ROUND($L153,2)*$O153,0)</f>
        <v>0</v>
      </c>
      <c r="T153" s="215" t="str">
        <f>IF((L153&gt;0)*AND(L154&gt;0),"BŁĄD - Wprowadzono dwie wartości",IF((L153=0)*AND(L154=0),"Wprowadź kwotę dla oferowanego materiału",IF((L154&lt;&gt;0)*AND(K154=0),"Uzupełnij pola SYMBOL/PRODUCENT dla zamiennika",IF((L154=0)*AND(K154&lt;&gt;0),"cena dla niewłaściwego PRODUCENTA",IF((K154&lt;&gt;0)*AND(L154&lt;&gt;0)*AND(J154=0),"Uzupełnij pole PRODUCENT dla zamiennika","OK")))))</f>
        <v>Wprowadź kwotę dla oferowanego materiału</v>
      </c>
      <c r="U153" s="18"/>
      <c r="V153" s="211"/>
      <c r="W153" s="220"/>
      <c r="X153" s="212"/>
      <c r="Y153" s="211"/>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row>
    <row r="154" spans="1:88" ht="15.75" customHeight="1">
      <c r="A154" s="24" t="s">
        <v>2621</v>
      </c>
      <c r="B154" s="35" t="s">
        <v>2622</v>
      </c>
      <c r="C154" s="26" t="s">
        <v>2623</v>
      </c>
      <c r="D154" s="26" t="s">
        <v>2618</v>
      </c>
      <c r="E154" s="51">
        <v>8</v>
      </c>
      <c r="F154" s="28" t="s">
        <v>2607</v>
      </c>
      <c r="G154" s="24" t="s">
        <v>2596</v>
      </c>
      <c r="H154" s="41" t="s">
        <v>2624</v>
      </c>
      <c r="I154" s="39" t="s">
        <v>2598</v>
      </c>
      <c r="J154" s="40"/>
      <c r="K154" s="40"/>
      <c r="L154" s="32"/>
      <c r="M154" s="32"/>
      <c r="N154" s="32" t="s">
        <v>1976</v>
      </c>
      <c r="O154" s="213"/>
      <c r="P154" s="213"/>
      <c r="Q154" s="33">
        <f>IF($P153=$Q$4,ROUND($L154,2)*O153,0)</f>
        <v>0</v>
      </c>
      <c r="R154" s="33">
        <f>IF($P153=$R$4,ROUND($L154,2)*O153,0)</f>
        <v>0</v>
      </c>
      <c r="S154" s="33">
        <f>IF(P153=$S$4,ROUND($L154,2)*O153,0)</f>
        <v>0</v>
      </c>
      <c r="T154" s="215"/>
      <c r="U154" s="18"/>
      <c r="V154" s="211"/>
      <c r="W154" s="220"/>
      <c r="X154" s="212"/>
      <c r="Y154" s="212"/>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row>
    <row r="155" spans="1:88" ht="15.75" customHeight="1">
      <c r="A155" s="24" t="s">
        <v>2625</v>
      </c>
      <c r="B155" s="35" t="s">
        <v>2626</v>
      </c>
      <c r="C155" s="26" t="s">
        <v>2627</v>
      </c>
      <c r="D155" s="26" t="s">
        <v>2628</v>
      </c>
      <c r="E155" s="51">
        <v>8</v>
      </c>
      <c r="F155" s="28" t="s">
        <v>1967</v>
      </c>
      <c r="G155" s="24" t="s">
        <v>2596</v>
      </c>
      <c r="H155" s="41" t="s">
        <v>2629</v>
      </c>
      <c r="I155" s="39" t="s">
        <v>2630</v>
      </c>
      <c r="J155" s="40" t="s">
        <v>2631</v>
      </c>
      <c r="K155" s="40" t="s">
        <v>2632</v>
      </c>
      <c r="L155" s="32"/>
      <c r="M155" s="32"/>
      <c r="N155" s="32" t="s">
        <v>1973</v>
      </c>
      <c r="O155" s="213">
        <v>1</v>
      </c>
      <c r="P155" s="214">
        <v>3</v>
      </c>
      <c r="Q155" s="33">
        <f>IF($P155=$Q$4,ROUND($L155,2)*$O155,0)</f>
        <v>0</v>
      </c>
      <c r="R155" s="33">
        <f>IF($P155=$R$4,ROUND($L155,2)*$O155,0)</f>
        <v>0</v>
      </c>
      <c r="S155" s="33">
        <f>IF($P155=$S$4,ROUND($L155,2)*$O155,0)</f>
        <v>0</v>
      </c>
      <c r="T155" s="215" t="str">
        <f>IF((L155&gt;0)*AND(L156&gt;0),"BŁĄD - Wprowadzono dwie wartości",IF((L155=0)*AND(L156=0),"Wprowadź kwotę dla oferowanego materiału",IF((L156&lt;&gt;0)*AND(K156=0),"Uzupełnij pola SYMBOL/PRODUCENT dla zamiennika",IF((L156=0)*AND(K156&lt;&gt;0),"cena dla niewłaściwego PRODUCENTA",IF((K156&lt;&gt;0)*AND(L156&lt;&gt;0)*AND(J156=0),"Uzupełnij pole PRODUCENT dla zamiennika","OK")))))</f>
        <v>Wprowadź kwotę dla oferowanego materiału</v>
      </c>
      <c r="U155" s="18"/>
      <c r="V155" s="211"/>
      <c r="W155" s="220"/>
      <c r="X155" s="212"/>
      <c r="Y155" s="211"/>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row>
    <row r="156" spans="1:88" ht="15.75" customHeight="1">
      <c r="A156" s="34" t="s">
        <v>2633</v>
      </c>
      <c r="B156" s="35" t="s">
        <v>2634</v>
      </c>
      <c r="C156" s="26" t="s">
        <v>2635</v>
      </c>
      <c r="D156" s="26" t="s">
        <v>2628</v>
      </c>
      <c r="E156" s="51">
        <v>8</v>
      </c>
      <c r="F156" s="28" t="s">
        <v>1967</v>
      </c>
      <c r="G156" s="24" t="s">
        <v>2596</v>
      </c>
      <c r="H156" s="41" t="s">
        <v>2629</v>
      </c>
      <c r="I156" s="39" t="s">
        <v>2630</v>
      </c>
      <c r="J156" s="40"/>
      <c r="K156" s="40"/>
      <c r="L156" s="32"/>
      <c r="M156" s="32"/>
      <c r="N156" s="32" t="s">
        <v>1976</v>
      </c>
      <c r="O156" s="213"/>
      <c r="P156" s="213"/>
      <c r="Q156" s="33">
        <f>IF($P155=$Q$4,ROUND($L156,2)*O155,0)</f>
        <v>0</v>
      </c>
      <c r="R156" s="33">
        <f>IF($P155=$R$4,ROUND($L156,2)*O155,0)</f>
        <v>0</v>
      </c>
      <c r="S156" s="33">
        <f>IF(P155=$S$4,ROUND($L156,2)*O155,0)</f>
        <v>0</v>
      </c>
      <c r="T156" s="215"/>
      <c r="U156" s="18"/>
      <c r="V156" s="211"/>
      <c r="W156" s="220"/>
      <c r="X156" s="212"/>
      <c r="Y156" s="212"/>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row>
    <row r="157" spans="1:88" ht="15.75" customHeight="1">
      <c r="A157" s="24" t="s">
        <v>2636</v>
      </c>
      <c r="B157" s="35" t="s">
        <v>2637</v>
      </c>
      <c r="C157" s="26" t="s">
        <v>2638</v>
      </c>
      <c r="D157" s="26" t="s">
        <v>2639</v>
      </c>
      <c r="E157" s="51">
        <v>8</v>
      </c>
      <c r="F157" s="28" t="s">
        <v>1967</v>
      </c>
      <c r="G157" s="24" t="s">
        <v>2596</v>
      </c>
      <c r="H157" s="41" t="s">
        <v>2629</v>
      </c>
      <c r="I157" s="39" t="s">
        <v>2640</v>
      </c>
      <c r="J157" s="40" t="s">
        <v>2631</v>
      </c>
      <c r="K157" s="40" t="s">
        <v>2641</v>
      </c>
      <c r="L157" s="32"/>
      <c r="M157" s="32"/>
      <c r="N157" s="32" t="s">
        <v>1973</v>
      </c>
      <c r="O157" s="213">
        <v>1</v>
      </c>
      <c r="P157" s="214">
        <v>3</v>
      </c>
      <c r="Q157" s="33">
        <f>IF($P157=$Q$4,ROUND($L157,2)*$O157,0)</f>
        <v>0</v>
      </c>
      <c r="R157" s="33">
        <f>IF($P157=$R$4,ROUND($L157,2)*$O157,0)</f>
        <v>0</v>
      </c>
      <c r="S157" s="33">
        <f>IF($P157=$S$4,ROUND($L157,2)*$O157,0)</f>
        <v>0</v>
      </c>
      <c r="T157" s="215" t="str">
        <f>IF((L157&gt;0)*AND(L158&gt;0),"BŁĄD - Wprowadzono dwie wartości",IF((L157=0)*AND(L158=0),"Wprowadź kwotę dla oferowanego materiału",IF((L158&lt;&gt;0)*AND(K158=0),"Uzupełnij pola SYMBOL/PRODUCENT dla zamiennika",IF((L158=0)*AND(K158&lt;&gt;0),"cena dla niewłaściwego PRODUCENTA",IF((K158&lt;&gt;0)*AND(L158&lt;&gt;0)*AND(J158=0),"Uzupełnij pole PRODUCENT dla zamiennika","OK")))))</f>
        <v>Wprowadź kwotę dla oferowanego materiału</v>
      </c>
      <c r="U157" s="18"/>
      <c r="V157" s="211"/>
      <c r="W157" s="220"/>
      <c r="X157" s="212"/>
      <c r="Y157" s="211"/>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row>
    <row r="158" spans="1:88" ht="15.75" customHeight="1">
      <c r="A158" s="24" t="s">
        <v>2642</v>
      </c>
      <c r="B158" s="35" t="s">
        <v>2643</v>
      </c>
      <c r="C158" s="26" t="s">
        <v>2644</v>
      </c>
      <c r="D158" s="26" t="s">
        <v>2639</v>
      </c>
      <c r="E158" s="51">
        <v>8</v>
      </c>
      <c r="F158" s="28" t="s">
        <v>1967</v>
      </c>
      <c r="G158" s="24" t="s">
        <v>2596</v>
      </c>
      <c r="H158" s="41" t="s">
        <v>2629</v>
      </c>
      <c r="I158" s="39" t="s">
        <v>2640</v>
      </c>
      <c r="J158" s="40"/>
      <c r="K158" s="40"/>
      <c r="L158" s="32"/>
      <c r="M158" s="32"/>
      <c r="N158" s="32" t="s">
        <v>1976</v>
      </c>
      <c r="O158" s="213"/>
      <c r="P158" s="213"/>
      <c r="Q158" s="33">
        <f>IF($P157=$Q$4,ROUND($L158,2)*O157,0)</f>
        <v>0</v>
      </c>
      <c r="R158" s="33">
        <f>IF($P157=$R$4,ROUND($L158,2)*O157,0)</f>
        <v>0</v>
      </c>
      <c r="S158" s="33">
        <f>IF(P157=$S$4,ROUND($L158,2)*O157,0)</f>
        <v>0</v>
      </c>
      <c r="T158" s="215"/>
      <c r="U158" s="18"/>
      <c r="V158" s="211"/>
      <c r="W158" s="220"/>
      <c r="X158" s="212"/>
      <c r="Y158" s="212"/>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row>
    <row r="159" spans="1:88" ht="15.75" customHeight="1">
      <c r="A159" s="24" t="s">
        <v>2645</v>
      </c>
      <c r="B159" s="35" t="s">
        <v>2646</v>
      </c>
      <c r="C159" s="26" t="s">
        <v>2647</v>
      </c>
      <c r="D159" s="26" t="s">
        <v>2648</v>
      </c>
      <c r="E159" s="51">
        <v>8</v>
      </c>
      <c r="F159" s="28" t="s">
        <v>1967</v>
      </c>
      <c r="G159" s="24" t="s">
        <v>2596</v>
      </c>
      <c r="H159" s="41" t="s">
        <v>2629</v>
      </c>
      <c r="I159" s="39" t="s">
        <v>2630</v>
      </c>
      <c r="J159" s="40" t="s">
        <v>2631</v>
      </c>
      <c r="K159" s="40" t="s">
        <v>2649</v>
      </c>
      <c r="L159" s="32"/>
      <c r="M159" s="32"/>
      <c r="N159" s="32" t="s">
        <v>1973</v>
      </c>
      <c r="O159" s="213">
        <v>1</v>
      </c>
      <c r="P159" s="214">
        <v>3</v>
      </c>
      <c r="Q159" s="33">
        <f>IF($P159=$Q$4,ROUND($L159,2)*$O159,0)</f>
        <v>0</v>
      </c>
      <c r="R159" s="33">
        <f>IF($P159=$R$4,ROUND($L159,2)*$O159,0)</f>
        <v>0</v>
      </c>
      <c r="S159" s="33">
        <f>IF($P159=$S$4,ROUND($L159,2)*$O159,0)</f>
        <v>0</v>
      </c>
      <c r="T159" s="215" t="str">
        <f>IF((L159&gt;0)*AND(L160&gt;0),"BŁĄD - Wprowadzono dwie wartości",IF((L159=0)*AND(L160=0),"Wprowadź kwotę dla oferowanego materiału",IF((L160&lt;&gt;0)*AND(K160=0),"Uzupełnij pola SYMBOL/PRODUCENT dla zamiennika",IF((L160=0)*AND(K160&lt;&gt;0),"cena dla niewłaściwego PRODUCENTA",IF((K160&lt;&gt;0)*AND(L160&lt;&gt;0)*AND(J160=0),"Uzupełnij pole PRODUCENT dla zamiennika","OK")))))</f>
        <v>Wprowadź kwotę dla oferowanego materiału</v>
      </c>
      <c r="U159" s="18"/>
      <c r="V159" s="211"/>
      <c r="W159" s="220"/>
      <c r="X159" s="212"/>
      <c r="Y159" s="211"/>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row>
    <row r="160" spans="1:88" ht="15.75" customHeight="1">
      <c r="A160" s="24" t="s">
        <v>2650</v>
      </c>
      <c r="B160" s="35" t="s">
        <v>2651</v>
      </c>
      <c r="C160" s="26" t="s">
        <v>2652</v>
      </c>
      <c r="D160" s="26" t="s">
        <v>2648</v>
      </c>
      <c r="E160" s="51">
        <v>8</v>
      </c>
      <c r="F160" s="28" t="s">
        <v>1967</v>
      </c>
      <c r="G160" s="24" t="s">
        <v>2596</v>
      </c>
      <c r="H160" s="41" t="s">
        <v>2629</v>
      </c>
      <c r="I160" s="39" t="s">
        <v>2630</v>
      </c>
      <c r="J160" s="40"/>
      <c r="K160" s="40"/>
      <c r="L160" s="32"/>
      <c r="M160" s="32"/>
      <c r="N160" s="32" t="s">
        <v>1976</v>
      </c>
      <c r="O160" s="213"/>
      <c r="P160" s="213"/>
      <c r="Q160" s="33">
        <f>IF($P159=$Q$4,ROUND($L160,2)*O159,0)</f>
        <v>0</v>
      </c>
      <c r="R160" s="33">
        <f>IF($P159=$R$4,ROUND($L160,2)*O159,0)</f>
        <v>0</v>
      </c>
      <c r="S160" s="33">
        <f>IF(P159=$S$4,ROUND($L160,2)*O159,0)</f>
        <v>0</v>
      </c>
      <c r="T160" s="215"/>
      <c r="U160" s="18"/>
      <c r="V160" s="211"/>
      <c r="W160" s="220"/>
      <c r="X160" s="212"/>
      <c r="Y160" s="212"/>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row>
    <row r="161" spans="1:88" ht="15.75" customHeight="1">
      <c r="A161" s="34" t="s">
        <v>2653</v>
      </c>
      <c r="B161" s="35" t="s">
        <v>2654</v>
      </c>
      <c r="C161" s="26" t="s">
        <v>2655</v>
      </c>
      <c r="D161" s="26" t="s">
        <v>2656</v>
      </c>
      <c r="E161" s="51">
        <v>8</v>
      </c>
      <c r="F161" s="28" t="s">
        <v>2143</v>
      </c>
      <c r="G161" s="24" t="s">
        <v>2596</v>
      </c>
      <c r="H161" s="41" t="s">
        <v>2657</v>
      </c>
      <c r="I161" s="39" t="s">
        <v>2598</v>
      </c>
      <c r="J161" s="40" t="s">
        <v>2609</v>
      </c>
      <c r="K161" s="40" t="s">
        <v>2658</v>
      </c>
      <c r="L161" s="32"/>
      <c r="M161" s="32"/>
      <c r="N161" s="32" t="s">
        <v>1973</v>
      </c>
      <c r="O161" s="213">
        <v>1</v>
      </c>
      <c r="P161" s="214">
        <v>3</v>
      </c>
      <c r="Q161" s="33">
        <f>IF($P161=$Q$4,ROUND($L161,2)*$O161,0)</f>
        <v>0</v>
      </c>
      <c r="R161" s="33">
        <f>IF($P161=$R$4,ROUND($L161,2)*$O161,0)</f>
        <v>0</v>
      </c>
      <c r="S161" s="33">
        <f>IF($P161=$S$4,ROUND($L161,2)*$O161,0)</f>
        <v>0</v>
      </c>
      <c r="T161" s="215" t="str">
        <f>IF((L161&gt;0)*AND(L162&gt;0),"BŁĄD - Wprowadzono dwie wartości",IF((L161=0)*AND(L162=0),"Wprowadź kwotę dla oferowanego materiału",IF((L162&lt;&gt;0)*AND(K162=0),"Uzupełnij pola SYMBOL/PRODUCENT dla zamiennika",IF((L162=0)*AND(K162&lt;&gt;0),"cena dla niewłaściwego PRODUCENTA",IF((K162&lt;&gt;0)*AND(L162&lt;&gt;0)*AND(J162=0),"Uzupełnij pole PRODUCENT dla zamiennika","OK")))))</f>
        <v>Wprowadź kwotę dla oferowanego materiału</v>
      </c>
      <c r="U161" s="18"/>
      <c r="V161" s="211"/>
      <c r="W161" s="220"/>
      <c r="X161" s="212"/>
      <c r="Y161" s="211"/>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row>
    <row r="162" spans="1:88" ht="15.75" customHeight="1">
      <c r="A162" s="24" t="s">
        <v>2659</v>
      </c>
      <c r="B162" s="35" t="s">
        <v>2660</v>
      </c>
      <c r="C162" s="26" t="s">
        <v>2661</v>
      </c>
      <c r="D162" s="26" t="s">
        <v>2656</v>
      </c>
      <c r="E162" s="51">
        <v>8</v>
      </c>
      <c r="F162" s="28" t="s">
        <v>2143</v>
      </c>
      <c r="G162" s="24" t="s">
        <v>2596</v>
      </c>
      <c r="H162" s="41" t="s">
        <v>2662</v>
      </c>
      <c r="I162" s="39" t="s">
        <v>2598</v>
      </c>
      <c r="J162" s="40"/>
      <c r="K162" s="40"/>
      <c r="L162" s="32"/>
      <c r="M162" s="32"/>
      <c r="N162" s="32" t="s">
        <v>1976</v>
      </c>
      <c r="O162" s="213"/>
      <c r="P162" s="213"/>
      <c r="Q162" s="33">
        <f>IF($P161=$Q$4,ROUND($L162,2)*O161,0)</f>
        <v>0</v>
      </c>
      <c r="R162" s="33">
        <f>IF($P161=$R$4,ROUND($L162,2)*O161,0)</f>
        <v>0</v>
      </c>
      <c r="S162" s="33">
        <f>IF(P161=$S$4,ROUND($L162,2)*O161,0)</f>
        <v>0</v>
      </c>
      <c r="T162" s="215"/>
      <c r="U162" s="18"/>
      <c r="V162" s="211"/>
      <c r="W162" s="220"/>
      <c r="X162" s="212"/>
      <c r="Y162" s="212"/>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row>
    <row r="163" spans="1:88" ht="15.75" customHeight="1">
      <c r="A163" s="24" t="s">
        <v>2663</v>
      </c>
      <c r="B163" s="35" t="s">
        <v>2664</v>
      </c>
      <c r="C163" s="26" t="s">
        <v>2665</v>
      </c>
      <c r="D163" s="26" t="s">
        <v>2666</v>
      </c>
      <c r="E163" s="51">
        <v>8</v>
      </c>
      <c r="F163" s="28" t="s">
        <v>2143</v>
      </c>
      <c r="G163" s="24" t="s">
        <v>2596</v>
      </c>
      <c r="H163" s="41" t="s">
        <v>2667</v>
      </c>
      <c r="I163" s="39" t="s">
        <v>2598</v>
      </c>
      <c r="J163" s="40" t="s">
        <v>2609</v>
      </c>
      <c r="K163" s="40" t="s">
        <v>2668</v>
      </c>
      <c r="L163" s="32"/>
      <c r="M163" s="32"/>
      <c r="N163" s="32" t="s">
        <v>1973</v>
      </c>
      <c r="O163" s="213">
        <v>1</v>
      </c>
      <c r="P163" s="214">
        <v>3</v>
      </c>
      <c r="Q163" s="33">
        <f>IF($P163=$Q$4,ROUND($L163,2)*$O163,0)</f>
        <v>0</v>
      </c>
      <c r="R163" s="33">
        <f>IF($P163=$R$4,ROUND($L163,2)*$O163,0)</f>
        <v>0</v>
      </c>
      <c r="S163" s="33">
        <f>IF($P163=$S$4,ROUND($L163,2)*$O163,0)</f>
        <v>0</v>
      </c>
      <c r="T163" s="215" t="str">
        <f>IF((L163&gt;0)*AND(L164&gt;0),"BŁĄD - Wprowadzono dwie wartości",IF((L163=0)*AND(L164=0),"Wprowadź kwotę dla oferowanego materiału",IF((L164&lt;&gt;0)*AND(K164=0),"Uzupełnij pola SYMBOL/PRODUCENT dla zamiennika",IF((L164=0)*AND(K164&lt;&gt;0),"cena dla niewłaściwego PRODUCENTA",IF((K164&lt;&gt;0)*AND(L164&lt;&gt;0)*AND(J164=0),"Uzupełnij pole PRODUCENT dla zamiennika","OK")))))</f>
        <v>Wprowadź kwotę dla oferowanego materiału</v>
      </c>
      <c r="U163" s="18"/>
      <c r="V163" s="211"/>
      <c r="W163" s="220"/>
      <c r="X163" s="212"/>
      <c r="Y163" s="211"/>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row>
    <row r="164" spans="1:88" ht="15.75" customHeight="1">
      <c r="A164" s="24" t="s">
        <v>2669</v>
      </c>
      <c r="B164" s="35" t="s">
        <v>2670</v>
      </c>
      <c r="C164" s="26" t="s">
        <v>2671</v>
      </c>
      <c r="D164" s="26" t="s">
        <v>2666</v>
      </c>
      <c r="E164" s="51">
        <v>8</v>
      </c>
      <c r="F164" s="28" t="s">
        <v>2143</v>
      </c>
      <c r="G164" s="24" t="s">
        <v>2596</v>
      </c>
      <c r="H164" s="41" t="s">
        <v>2672</v>
      </c>
      <c r="I164" s="39" t="s">
        <v>2598</v>
      </c>
      <c r="J164" s="40"/>
      <c r="K164" s="40"/>
      <c r="L164" s="32"/>
      <c r="M164" s="32"/>
      <c r="N164" s="32" t="s">
        <v>1976</v>
      </c>
      <c r="O164" s="213"/>
      <c r="P164" s="213"/>
      <c r="Q164" s="33">
        <f>IF($P163=$Q$4,ROUND($L164,2)*O163,0)</f>
        <v>0</v>
      </c>
      <c r="R164" s="33">
        <f>IF($P163=$R$4,ROUND($L164,2)*O163,0)</f>
        <v>0</v>
      </c>
      <c r="S164" s="33">
        <f>IF(P163=$S$4,ROUND($L164,2)*O163,0)</f>
        <v>0</v>
      </c>
      <c r="T164" s="215"/>
      <c r="U164" s="18"/>
      <c r="V164" s="211"/>
      <c r="W164" s="220"/>
      <c r="X164" s="212"/>
      <c r="Y164" s="212"/>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row>
    <row r="165" spans="1:88" s="61" customFormat="1" ht="22.5" customHeight="1">
      <c r="A165" s="52" t="s">
        <v>2673</v>
      </c>
      <c r="B165" s="53" t="s">
        <v>2674</v>
      </c>
      <c r="C165" s="54" t="s">
        <v>2675</v>
      </c>
      <c r="D165" s="54" t="s">
        <v>2676</v>
      </c>
      <c r="E165" s="55">
        <v>8</v>
      </c>
      <c r="F165" s="56" t="s">
        <v>1967</v>
      </c>
      <c r="G165" s="52" t="s">
        <v>2596</v>
      </c>
      <c r="H165" s="57" t="s">
        <v>2677</v>
      </c>
      <c r="I165" s="58" t="s">
        <v>2678</v>
      </c>
      <c r="J165" s="59" t="s">
        <v>2679</v>
      </c>
      <c r="K165" s="59" t="s">
        <v>2680</v>
      </c>
      <c r="L165" s="32"/>
      <c r="M165" s="32"/>
      <c r="N165" s="32" t="s">
        <v>1973</v>
      </c>
      <c r="O165" s="213">
        <v>2</v>
      </c>
      <c r="P165" s="223">
        <v>3</v>
      </c>
      <c r="Q165" s="33">
        <f>IF($P165=$Q$4,ROUND($L165,2)*$O165,0)</f>
        <v>0</v>
      </c>
      <c r="R165" s="33">
        <f>IF($P165=$R$4,ROUND($L165,2)*$O165,0)</f>
        <v>0</v>
      </c>
      <c r="S165" s="33">
        <f>IF($P165=$S$4,ROUND($L165,2)*$O165,0)</f>
        <v>0</v>
      </c>
      <c r="T165" s="215" t="str">
        <f>IF((L165&gt;0)*AND(L166&gt;0),"BŁĄD - Wprowadzono dwie wartości",IF((L165=0)*AND(L166=0),"Wprowadź kwotę dla oferowanego materiału",IF((L166&lt;&gt;0)*AND(K166=0),"Uzupełnij pola SYMBOL/PRODUCENT dla zamiennika",IF((L166=0)*AND(K166&lt;&gt;0),"cena dla niewłaściwego PRODUCENTA",IF((K166&lt;&gt;0)*AND(L166&lt;&gt;0)*AND(J166=0),"Uzupełnij pole PRODUCENT dla zamiennika","OK")))))</f>
        <v>Wprowadź kwotę dla oferowanego materiału</v>
      </c>
      <c r="U165" s="60"/>
      <c r="V165" s="224"/>
      <c r="W165" s="225"/>
      <c r="X165" s="212"/>
      <c r="Y165" s="224"/>
      <c r="Z165" s="60"/>
      <c r="AA165" s="60"/>
      <c r="AB165" s="60"/>
      <c r="AC165" s="60"/>
      <c r="AD165" s="60"/>
      <c r="AE165" s="60"/>
      <c r="AF165" s="60"/>
      <c r="AG165" s="60"/>
      <c r="AH165" s="60"/>
      <c r="AI165" s="60"/>
      <c r="AJ165" s="60"/>
      <c r="AK165" s="60"/>
      <c r="AL165" s="60"/>
      <c r="AM165" s="60"/>
      <c r="AN165" s="60"/>
      <c r="AO165" s="60"/>
      <c r="AP165" s="60"/>
      <c r="AQ165" s="60"/>
      <c r="AR165" s="60"/>
      <c r="AS165" s="60"/>
      <c r="AT165" s="60"/>
      <c r="AU165" s="60"/>
      <c r="AV165" s="60"/>
      <c r="AW165" s="60"/>
      <c r="AX165" s="60"/>
      <c r="AY165" s="60"/>
      <c r="AZ165" s="60"/>
      <c r="BA165" s="60"/>
      <c r="BB165" s="60"/>
      <c r="BC165" s="60"/>
      <c r="BD165" s="60"/>
      <c r="BE165" s="60"/>
      <c r="BF165" s="60"/>
      <c r="BG165" s="60"/>
      <c r="BH165" s="60"/>
      <c r="BI165" s="60"/>
      <c r="BJ165" s="60"/>
      <c r="BK165" s="60"/>
      <c r="BL165" s="60"/>
      <c r="BM165" s="60"/>
      <c r="BN165" s="60"/>
      <c r="BO165" s="60"/>
      <c r="BP165" s="60"/>
      <c r="BQ165" s="60"/>
      <c r="BR165" s="60"/>
      <c r="BS165" s="60"/>
      <c r="BT165" s="60"/>
      <c r="BU165" s="60"/>
      <c r="BV165" s="60"/>
      <c r="BW165" s="60"/>
      <c r="BX165" s="60"/>
      <c r="BY165" s="60"/>
      <c r="BZ165" s="60"/>
      <c r="CA165" s="60"/>
      <c r="CB165" s="60"/>
      <c r="CC165" s="60"/>
      <c r="CD165" s="60"/>
      <c r="CE165" s="60"/>
      <c r="CF165" s="60"/>
      <c r="CG165" s="60"/>
      <c r="CH165" s="60"/>
      <c r="CI165" s="60"/>
      <c r="CJ165" s="60"/>
    </row>
    <row r="166" spans="1:88" s="61" customFormat="1" ht="22.5" customHeight="1">
      <c r="A166" s="62" t="s">
        <v>2681</v>
      </c>
      <c r="B166" s="53" t="s">
        <v>2682</v>
      </c>
      <c r="C166" s="54" t="s">
        <v>2683</v>
      </c>
      <c r="D166" s="54" t="s">
        <v>2676</v>
      </c>
      <c r="E166" s="55">
        <v>8</v>
      </c>
      <c r="F166" s="56" t="s">
        <v>1967</v>
      </c>
      <c r="G166" s="52" t="s">
        <v>2596</v>
      </c>
      <c r="H166" s="57" t="s">
        <v>2677</v>
      </c>
      <c r="I166" s="58" t="s">
        <v>2678</v>
      </c>
      <c r="J166" s="59"/>
      <c r="K166" s="59"/>
      <c r="L166" s="32"/>
      <c r="M166" s="32"/>
      <c r="N166" s="32" t="s">
        <v>1976</v>
      </c>
      <c r="O166" s="213"/>
      <c r="P166" s="223"/>
      <c r="Q166" s="33">
        <f>IF($P165=$Q$4,ROUND($L166,2)*O165,0)</f>
        <v>0</v>
      </c>
      <c r="R166" s="33">
        <f>IF($P165=$R$4,ROUND($L166,2)*O165,0)</f>
        <v>0</v>
      </c>
      <c r="S166" s="33">
        <f>IF(P165=$S$4,ROUND($L166,2)*O165,0)</f>
        <v>0</v>
      </c>
      <c r="T166" s="215"/>
      <c r="U166" s="60"/>
      <c r="V166" s="224"/>
      <c r="W166" s="225"/>
      <c r="X166" s="212"/>
      <c r="Y166" s="224"/>
      <c r="Z166" s="60"/>
      <c r="AA166" s="60"/>
      <c r="AB166" s="60"/>
      <c r="AC166" s="60"/>
      <c r="AD166" s="60"/>
      <c r="AE166" s="60"/>
      <c r="AF166" s="60"/>
      <c r="AG166" s="60"/>
      <c r="AH166" s="60"/>
      <c r="AI166" s="60"/>
      <c r="AJ166" s="60"/>
      <c r="AK166" s="60"/>
      <c r="AL166" s="60"/>
      <c r="AM166" s="60"/>
      <c r="AN166" s="60"/>
      <c r="AO166" s="60"/>
      <c r="AP166" s="60"/>
      <c r="AQ166" s="60"/>
      <c r="AR166" s="60"/>
      <c r="AS166" s="60"/>
      <c r="AT166" s="60"/>
      <c r="AU166" s="60"/>
      <c r="AV166" s="60"/>
      <c r="AW166" s="60"/>
      <c r="AX166" s="60"/>
      <c r="AY166" s="60"/>
      <c r="AZ166" s="60"/>
      <c r="BA166" s="60"/>
      <c r="BB166" s="60"/>
      <c r="BC166" s="60"/>
      <c r="BD166" s="60"/>
      <c r="BE166" s="60"/>
      <c r="BF166" s="60"/>
      <c r="BG166" s="60"/>
      <c r="BH166" s="60"/>
      <c r="BI166" s="60"/>
      <c r="BJ166" s="60"/>
      <c r="BK166" s="60"/>
      <c r="BL166" s="60"/>
      <c r="BM166" s="60"/>
      <c r="BN166" s="60"/>
      <c r="BO166" s="60"/>
      <c r="BP166" s="60"/>
      <c r="BQ166" s="60"/>
      <c r="BR166" s="60"/>
      <c r="BS166" s="60"/>
      <c r="BT166" s="60"/>
      <c r="BU166" s="60"/>
      <c r="BV166" s="60"/>
      <c r="BW166" s="60"/>
      <c r="BX166" s="60"/>
      <c r="BY166" s="60"/>
      <c r="BZ166" s="60"/>
      <c r="CA166" s="60"/>
      <c r="CB166" s="60"/>
      <c r="CC166" s="60"/>
      <c r="CD166" s="60"/>
      <c r="CE166" s="60"/>
      <c r="CF166" s="60"/>
      <c r="CG166" s="60"/>
      <c r="CH166" s="60"/>
      <c r="CI166" s="60"/>
      <c r="CJ166" s="60"/>
    </row>
    <row r="167" spans="1:88" ht="15.75" customHeight="1">
      <c r="A167" s="24" t="s">
        <v>2684</v>
      </c>
      <c r="B167" s="25" t="s">
        <v>2685</v>
      </c>
      <c r="C167" s="26" t="s">
        <v>2686</v>
      </c>
      <c r="D167" s="46" t="s">
        <v>2687</v>
      </c>
      <c r="E167" s="51">
        <v>8</v>
      </c>
      <c r="F167" s="28" t="s">
        <v>1967</v>
      </c>
      <c r="G167" s="24" t="s">
        <v>2596</v>
      </c>
      <c r="H167" s="29" t="s">
        <v>2688</v>
      </c>
      <c r="I167" s="30" t="s">
        <v>2598</v>
      </c>
      <c r="J167" s="31" t="s">
        <v>2599</v>
      </c>
      <c r="K167" s="48" t="s">
        <v>2689</v>
      </c>
      <c r="L167" s="32"/>
      <c r="M167" s="32"/>
      <c r="N167" s="32" t="s">
        <v>1973</v>
      </c>
      <c r="O167" s="213">
        <v>1</v>
      </c>
      <c r="P167" s="214">
        <v>3</v>
      </c>
      <c r="Q167" s="33">
        <f>IF($P167=$Q$4,ROUND($L167,2)*$O167,0)</f>
        <v>0</v>
      </c>
      <c r="R167" s="33">
        <f>IF($P167=$R$4,ROUND($L167,2)*$O167,0)</f>
        <v>0</v>
      </c>
      <c r="S167" s="33">
        <f>IF($P167=$S$4,ROUND($L167,2)*$O167,0)</f>
        <v>0</v>
      </c>
      <c r="T167" s="215" t="str">
        <f>IF((L167&gt;0)*AND(L168&gt;0),"BŁĄD - Wprowadzono dwie wartości",IF((L167=0)*AND(L168=0),"Wprowadź kwotę dla oferowanego materiału",IF((L168&lt;&gt;0)*AND(K168=0),"Uzupełnij pola SYMBOL/PRODUCENT dla zamiennika",IF((L168=0)*AND(K168&lt;&gt;0),"cena dla niewłaściwego PRODUCENTA",IF((K168&lt;&gt;0)*AND(L168&lt;&gt;0)*AND(J168=0),"Uzupełnij pole PRODUCENT dla zamiennika","OK")))))</f>
        <v>Wprowadź kwotę dla oferowanego materiału</v>
      </c>
      <c r="U167" s="18"/>
      <c r="V167" s="211"/>
      <c r="W167" s="220"/>
      <c r="X167" s="212"/>
      <c r="Y167" s="211"/>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row>
    <row r="168" spans="1:88" ht="15.75" customHeight="1">
      <c r="A168" s="24" t="s">
        <v>2690</v>
      </c>
      <c r="B168" s="25" t="s">
        <v>2691</v>
      </c>
      <c r="C168" s="26" t="s">
        <v>2692</v>
      </c>
      <c r="D168" s="46" t="s">
        <v>2687</v>
      </c>
      <c r="E168" s="51">
        <v>8</v>
      </c>
      <c r="F168" s="28" t="s">
        <v>1967</v>
      </c>
      <c r="G168" s="24" t="s">
        <v>2596</v>
      </c>
      <c r="H168" s="29" t="s">
        <v>2688</v>
      </c>
      <c r="I168" s="30" t="s">
        <v>2598</v>
      </c>
      <c r="J168" s="31"/>
      <c r="K168" s="48"/>
      <c r="L168" s="32"/>
      <c r="M168" s="32"/>
      <c r="N168" s="32" t="s">
        <v>1976</v>
      </c>
      <c r="O168" s="213"/>
      <c r="P168" s="213"/>
      <c r="Q168" s="33">
        <f>IF($P167=$Q$4,ROUND($L168,2)*O167,0)</f>
        <v>0</v>
      </c>
      <c r="R168" s="33">
        <f>IF($P167=$R$4,ROUND($L168,2)*O167,0)</f>
        <v>0</v>
      </c>
      <c r="S168" s="33">
        <f>IF(P167=$S$4,ROUND($L168,2)*O167,0)</f>
        <v>0</v>
      </c>
      <c r="T168" s="215"/>
      <c r="U168" s="18"/>
      <c r="V168" s="211"/>
      <c r="W168" s="220"/>
      <c r="X168" s="212"/>
      <c r="Y168" s="212"/>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row>
    <row r="169" spans="1:88" ht="30" customHeight="1">
      <c r="A169" s="24" t="s">
        <v>2693</v>
      </c>
      <c r="B169" s="25" t="s">
        <v>2694</v>
      </c>
      <c r="C169" s="26" t="s">
        <v>2695</v>
      </c>
      <c r="D169" s="46" t="s">
        <v>2696</v>
      </c>
      <c r="E169" s="51">
        <v>8</v>
      </c>
      <c r="F169" s="28" t="s">
        <v>1967</v>
      </c>
      <c r="G169" s="24" t="s">
        <v>2596</v>
      </c>
      <c r="H169" s="29" t="s">
        <v>2697</v>
      </c>
      <c r="I169" s="30" t="s">
        <v>2598</v>
      </c>
      <c r="J169" s="31" t="s">
        <v>2599</v>
      </c>
      <c r="K169" s="40" t="s">
        <v>2698</v>
      </c>
      <c r="L169" s="32"/>
      <c r="M169" s="32"/>
      <c r="N169" s="32" t="s">
        <v>1973</v>
      </c>
      <c r="O169" s="213">
        <v>1</v>
      </c>
      <c r="P169" s="214">
        <v>3</v>
      </c>
      <c r="Q169" s="33">
        <f>IF($P169=$Q$4,ROUND($L169,2)*$O169,0)</f>
        <v>0</v>
      </c>
      <c r="R169" s="33">
        <f>IF($P169=$R$4,ROUND($L169,2)*$O169,0)</f>
        <v>0</v>
      </c>
      <c r="S169" s="33">
        <f>IF($P169=$S$4,ROUND($L169,2)*$O169,0)</f>
        <v>0</v>
      </c>
      <c r="T169" s="215" t="str">
        <f>IF((L169&gt;0)*AND(L170&gt;0),"BŁĄD - Wprowadzono dwie wartości",IF((L169=0)*AND(L170=0),"Wprowadź kwotę dla oferowanego materiału",IF((L170&lt;&gt;0)*AND(K170=0),"Uzupełnij pola SYMBOL/PRODUCENT dla zamiennika",IF((L170=0)*AND(K170&lt;&gt;0),"cena dla niewłaściwego PRODUCENTA",IF((K170&lt;&gt;0)*AND(L170&lt;&gt;0)*AND(J170=0),"Uzupełnij pole PRODUCENT dla zamiennika","OK")))))</f>
        <v>Wprowadź kwotę dla oferowanego materiału</v>
      </c>
      <c r="U169" s="18"/>
      <c r="V169" s="211"/>
      <c r="W169" s="220"/>
      <c r="X169" s="212"/>
      <c r="Y169" s="211"/>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row>
    <row r="170" spans="1:88" ht="15.75" customHeight="1">
      <c r="A170" s="24" t="s">
        <v>2699</v>
      </c>
      <c r="B170" s="25" t="s">
        <v>2700</v>
      </c>
      <c r="C170" s="26" t="s">
        <v>2701</v>
      </c>
      <c r="D170" s="46" t="s">
        <v>2696</v>
      </c>
      <c r="E170" s="51">
        <v>8</v>
      </c>
      <c r="F170" s="28" t="s">
        <v>1967</v>
      </c>
      <c r="G170" s="24" t="s">
        <v>2596</v>
      </c>
      <c r="H170" s="29" t="s">
        <v>2697</v>
      </c>
      <c r="I170" s="30" t="s">
        <v>2598</v>
      </c>
      <c r="J170" s="31"/>
      <c r="K170" s="40"/>
      <c r="L170" s="32"/>
      <c r="M170" s="32"/>
      <c r="N170" s="32" t="s">
        <v>1976</v>
      </c>
      <c r="O170" s="213"/>
      <c r="P170" s="213"/>
      <c r="Q170" s="33">
        <f>IF($P169=$Q$4,ROUND($L170,2)*O169,0)</f>
        <v>0</v>
      </c>
      <c r="R170" s="33">
        <f>IF($P169=$R$4,ROUND($L170,2)*O169,0)</f>
        <v>0</v>
      </c>
      <c r="S170" s="33">
        <f>IF(P169=$S$4,ROUND($L170,2)*O169,0)</f>
        <v>0</v>
      </c>
      <c r="T170" s="215"/>
      <c r="U170" s="18"/>
      <c r="V170" s="211"/>
      <c r="W170" s="220"/>
      <c r="X170" s="212"/>
      <c r="Y170" s="212"/>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row>
    <row r="171" spans="1:88" ht="15.75" customHeight="1">
      <c r="A171" s="34" t="s">
        <v>2702</v>
      </c>
      <c r="B171" s="25" t="s">
        <v>2703</v>
      </c>
      <c r="C171" s="26" t="s">
        <v>2704</v>
      </c>
      <c r="D171" s="26" t="s">
        <v>2705</v>
      </c>
      <c r="E171" s="38">
        <v>8</v>
      </c>
      <c r="F171" s="28" t="s">
        <v>1967</v>
      </c>
      <c r="G171" s="24" t="s">
        <v>2596</v>
      </c>
      <c r="H171" s="41" t="s">
        <v>2706</v>
      </c>
      <c r="I171" s="39" t="s">
        <v>2598</v>
      </c>
      <c r="J171" s="48" t="s">
        <v>2599</v>
      </c>
      <c r="K171" s="40" t="s">
        <v>2707</v>
      </c>
      <c r="L171" s="32"/>
      <c r="M171" s="32"/>
      <c r="N171" s="32" t="s">
        <v>1973</v>
      </c>
      <c r="O171" s="213">
        <v>1</v>
      </c>
      <c r="P171" s="214">
        <v>3</v>
      </c>
      <c r="Q171" s="33">
        <f>IF($P171=$Q$4,ROUND($L171,2)*$O171,0)</f>
        <v>0</v>
      </c>
      <c r="R171" s="33">
        <f>IF($P171=$R$4,ROUND($L171,2)*$O171,0)</f>
        <v>0</v>
      </c>
      <c r="S171" s="33">
        <f>IF($P171=$S$4,ROUND($L171,2)*$O171,0)</f>
        <v>0</v>
      </c>
      <c r="T171" s="215" t="str">
        <f>IF((L171&gt;0)*AND(L172&gt;0),"BŁĄD - Wprowadzono dwie wartości",IF((L171=0)*AND(L172=0),"Wprowadź kwotę dla oferowanego materiału",IF((L172&lt;&gt;0)*AND(K172=0),"Uzupełnij pola SYMBOL/PRODUCENT dla zamiennika",IF((L172=0)*AND(K172&lt;&gt;0),"cena dla niewłaściwego PRODUCENTA",IF((K172&lt;&gt;0)*AND(L172&lt;&gt;0)*AND(J172=0),"Uzupełnij pole PRODUCENT dla zamiennika","OK")))))</f>
        <v>Wprowadź kwotę dla oferowanego materiału</v>
      </c>
      <c r="U171" s="18"/>
      <c r="V171" s="211"/>
      <c r="W171" s="220"/>
      <c r="X171" s="212"/>
      <c r="Y171" s="211"/>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row>
    <row r="172" spans="1:88" ht="15.75" customHeight="1">
      <c r="A172" s="24" t="s">
        <v>2708</v>
      </c>
      <c r="B172" s="25" t="s">
        <v>2709</v>
      </c>
      <c r="C172" s="26" t="s">
        <v>2710</v>
      </c>
      <c r="D172" s="26" t="s">
        <v>2705</v>
      </c>
      <c r="E172" s="38">
        <v>8</v>
      </c>
      <c r="F172" s="28" t="s">
        <v>1967</v>
      </c>
      <c r="G172" s="24" t="s">
        <v>2596</v>
      </c>
      <c r="H172" s="41" t="s">
        <v>2706</v>
      </c>
      <c r="I172" s="39" t="s">
        <v>2598</v>
      </c>
      <c r="J172" s="48"/>
      <c r="K172" s="40"/>
      <c r="L172" s="32"/>
      <c r="M172" s="32"/>
      <c r="N172" s="32" t="s">
        <v>1976</v>
      </c>
      <c r="O172" s="213"/>
      <c r="P172" s="213"/>
      <c r="Q172" s="33">
        <f>IF($P171=$Q$4,ROUND($L172,2)*O171,0)</f>
        <v>0</v>
      </c>
      <c r="R172" s="33">
        <f>IF($P171=$R$4,ROUND($L172,2)*O171,0)</f>
        <v>0</v>
      </c>
      <c r="S172" s="33">
        <f>IF(P171=$S$4,ROUND($L172,2)*O171,0)</f>
        <v>0</v>
      </c>
      <c r="T172" s="215"/>
      <c r="U172" s="18"/>
      <c r="V172" s="211"/>
      <c r="W172" s="220"/>
      <c r="X172" s="212"/>
      <c r="Y172" s="212"/>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row>
    <row r="173" spans="1:88" ht="15.75" customHeight="1">
      <c r="A173" s="24" t="s">
        <v>2711</v>
      </c>
      <c r="B173" s="35" t="s">
        <v>2712</v>
      </c>
      <c r="C173" s="26" t="s">
        <v>2713</v>
      </c>
      <c r="D173" s="26" t="s">
        <v>2714</v>
      </c>
      <c r="E173" s="51">
        <v>8</v>
      </c>
      <c r="F173" s="28" t="s">
        <v>1967</v>
      </c>
      <c r="G173" s="24" t="s">
        <v>2596</v>
      </c>
      <c r="H173" s="41" t="s">
        <v>2715</v>
      </c>
      <c r="I173" s="39" t="s">
        <v>2598</v>
      </c>
      <c r="J173" s="40" t="s">
        <v>2716</v>
      </c>
      <c r="K173" s="48" t="s">
        <v>2717</v>
      </c>
      <c r="L173" s="32"/>
      <c r="M173" s="32"/>
      <c r="N173" s="32" t="s">
        <v>1973</v>
      </c>
      <c r="O173" s="213">
        <v>1</v>
      </c>
      <c r="P173" s="214">
        <v>3</v>
      </c>
      <c r="Q173" s="33">
        <f>IF($P173=$Q$4,ROUND($L173,2)*$O173,0)</f>
        <v>0</v>
      </c>
      <c r="R173" s="33">
        <f>IF($P173=$R$4,ROUND($L173,2)*$O173,0)</f>
        <v>0</v>
      </c>
      <c r="S173" s="33">
        <f>IF($P173=$S$4,ROUND($L173,2)*$O173,0)</f>
        <v>0</v>
      </c>
      <c r="T173" s="215" t="str">
        <f>IF((L173&gt;0)*AND(L174&gt;0),"BŁĄD - Wprowadzono dwie wartości",IF((L173=0)*AND(L174=0),"Wprowadź kwotę dla oferowanego materiału",IF((L174&lt;&gt;0)*AND(K174=0),"Uzupełnij pola SYMBOL/PRODUCENT dla zamiennika",IF((L174=0)*AND(K174&lt;&gt;0),"cena dla niewłaściwego PRODUCENTA",IF((K174&lt;&gt;0)*AND(L174&lt;&gt;0)*AND(J174=0),"Uzupełnij pole PRODUCENT dla zamiennika","OK")))))</f>
        <v>Wprowadź kwotę dla oferowanego materiału</v>
      </c>
      <c r="U173" s="18"/>
      <c r="V173" s="211"/>
      <c r="W173" s="220"/>
      <c r="X173" s="212"/>
      <c r="Y173" s="211"/>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row>
    <row r="174" spans="1:88" ht="15.75" customHeight="1">
      <c r="A174" s="24" t="s">
        <v>2718</v>
      </c>
      <c r="B174" s="35" t="s">
        <v>2719</v>
      </c>
      <c r="C174" s="26" t="s">
        <v>2720</v>
      </c>
      <c r="D174" s="26" t="s">
        <v>2714</v>
      </c>
      <c r="E174" s="38">
        <v>8</v>
      </c>
      <c r="F174" s="28" t="s">
        <v>1967</v>
      </c>
      <c r="G174" s="24" t="s">
        <v>2596</v>
      </c>
      <c r="H174" s="41" t="s">
        <v>2715</v>
      </c>
      <c r="I174" s="39" t="s">
        <v>2598</v>
      </c>
      <c r="J174" s="40"/>
      <c r="K174" s="40"/>
      <c r="L174" s="32"/>
      <c r="M174" s="32"/>
      <c r="N174" s="32" t="s">
        <v>1976</v>
      </c>
      <c r="O174" s="213"/>
      <c r="P174" s="213"/>
      <c r="Q174" s="33">
        <f>IF($P173=$Q$4,ROUND($L174,2)*O173,0)</f>
        <v>0</v>
      </c>
      <c r="R174" s="33">
        <f>IF($P173=$R$4,ROUND($L174,2)*O173,0)</f>
        <v>0</v>
      </c>
      <c r="S174" s="33">
        <f>IF(P173=$S$4,ROUND($L174,2)*O173,0)</f>
        <v>0</v>
      </c>
      <c r="T174" s="215"/>
      <c r="U174" s="18"/>
      <c r="V174" s="211"/>
      <c r="W174" s="220"/>
      <c r="X174" s="212"/>
      <c r="Y174" s="212"/>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row>
    <row r="175" spans="1:88" ht="15.75" customHeight="1">
      <c r="A175" s="24" t="s">
        <v>2721</v>
      </c>
      <c r="B175" s="35" t="s">
        <v>2722</v>
      </c>
      <c r="C175" s="26" t="s">
        <v>2723</v>
      </c>
      <c r="D175" s="26" t="s">
        <v>2724</v>
      </c>
      <c r="E175" s="51">
        <v>8</v>
      </c>
      <c r="F175" s="28" t="s">
        <v>1981</v>
      </c>
      <c r="G175" s="24" t="s">
        <v>2596</v>
      </c>
      <c r="H175" s="41" t="s">
        <v>2715</v>
      </c>
      <c r="I175" s="39" t="s">
        <v>2598</v>
      </c>
      <c r="J175" s="40" t="s">
        <v>2716</v>
      </c>
      <c r="K175" s="48" t="s">
        <v>2725</v>
      </c>
      <c r="L175" s="32"/>
      <c r="M175" s="32"/>
      <c r="N175" s="32" t="s">
        <v>1973</v>
      </c>
      <c r="O175" s="213">
        <v>1</v>
      </c>
      <c r="P175" s="214">
        <v>3</v>
      </c>
      <c r="Q175" s="33">
        <f>IF($P175=$Q$4,ROUND($L175,2)*$O175,0)</f>
        <v>0</v>
      </c>
      <c r="R175" s="33">
        <f>IF($P175=$R$4,ROUND($L175,2)*$O175,0)</f>
        <v>0</v>
      </c>
      <c r="S175" s="33">
        <f>IF($P175=$S$4,ROUND($L175,2)*$O175,0)</f>
        <v>0</v>
      </c>
      <c r="T175" s="215" t="str">
        <f>IF((L175&gt;0)*AND(L176&gt;0),"BŁĄD - Wprowadzono dwie wartości",IF((L175=0)*AND(L176=0),"Wprowadź kwotę dla oferowanego materiału",IF((L176&lt;&gt;0)*AND(K176=0),"Uzupełnij pola SYMBOL/PRODUCENT dla zamiennika",IF((L176=0)*AND(K176&lt;&gt;0),"cena dla niewłaściwego PRODUCENTA",IF((K176&lt;&gt;0)*AND(L176&lt;&gt;0)*AND(J176=0),"Uzupełnij pole PRODUCENT dla zamiennika","OK")))))</f>
        <v>Wprowadź kwotę dla oferowanego materiału</v>
      </c>
      <c r="U175" s="18"/>
      <c r="V175" s="211"/>
      <c r="W175" s="220"/>
      <c r="X175" s="212"/>
      <c r="Y175" s="211"/>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row>
    <row r="176" spans="1:88" ht="15.75" customHeight="1">
      <c r="A176" s="34" t="s">
        <v>2726</v>
      </c>
      <c r="B176" s="35" t="s">
        <v>2727</v>
      </c>
      <c r="C176" s="26" t="s">
        <v>2728</v>
      </c>
      <c r="D176" s="26" t="s">
        <v>2724</v>
      </c>
      <c r="E176" s="51">
        <v>8</v>
      </c>
      <c r="F176" s="28" t="s">
        <v>1981</v>
      </c>
      <c r="G176" s="24" t="s">
        <v>2596</v>
      </c>
      <c r="H176" s="41" t="s">
        <v>2715</v>
      </c>
      <c r="I176" s="39" t="s">
        <v>2598</v>
      </c>
      <c r="J176" s="40"/>
      <c r="K176" s="40"/>
      <c r="L176" s="32"/>
      <c r="M176" s="32"/>
      <c r="N176" s="32" t="s">
        <v>1976</v>
      </c>
      <c r="O176" s="213"/>
      <c r="P176" s="213"/>
      <c r="Q176" s="33">
        <f>IF($P175=$Q$4,ROUND($L176,2)*O175,0)</f>
        <v>0</v>
      </c>
      <c r="R176" s="33">
        <f>IF($P175=$R$4,ROUND($L176,2)*O175,0)</f>
        <v>0</v>
      </c>
      <c r="S176" s="33">
        <f>IF(P175=$S$4,ROUND($L176,2)*O175,0)</f>
        <v>0</v>
      </c>
      <c r="T176" s="215"/>
      <c r="U176" s="18"/>
      <c r="V176" s="211"/>
      <c r="W176" s="220"/>
      <c r="X176" s="212"/>
      <c r="Y176" s="212"/>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row>
    <row r="177" spans="1:88" ht="15.75" customHeight="1">
      <c r="A177" s="24" t="s">
        <v>2729</v>
      </c>
      <c r="B177" s="35" t="s">
        <v>2730</v>
      </c>
      <c r="C177" s="26" t="s">
        <v>2731</v>
      </c>
      <c r="D177" s="26" t="s">
        <v>2732</v>
      </c>
      <c r="E177" s="51">
        <v>8</v>
      </c>
      <c r="F177" s="28" t="s">
        <v>2153</v>
      </c>
      <c r="G177" s="24" t="s">
        <v>2596</v>
      </c>
      <c r="H177" s="41" t="s">
        <v>2733</v>
      </c>
      <c r="I177" s="39" t="s">
        <v>2598</v>
      </c>
      <c r="J177" s="40" t="s">
        <v>2609</v>
      </c>
      <c r="K177" s="40" t="s">
        <v>2734</v>
      </c>
      <c r="L177" s="32"/>
      <c r="M177" s="32"/>
      <c r="N177" s="32" t="s">
        <v>1973</v>
      </c>
      <c r="O177" s="213">
        <v>1</v>
      </c>
      <c r="P177" s="214">
        <v>3</v>
      </c>
      <c r="Q177" s="33">
        <f>IF($P177=$Q$4,ROUND($L177,2)*$O177,0)</f>
        <v>0</v>
      </c>
      <c r="R177" s="33">
        <f>IF($P177=$R$4,ROUND($L177,2)*$O177,0)</f>
        <v>0</v>
      </c>
      <c r="S177" s="33">
        <f>IF($P177=$S$4,ROUND($L177,2)*$O177,0)</f>
        <v>0</v>
      </c>
      <c r="T177" s="215" t="str">
        <f>IF((L177&gt;0)*AND(L178&gt;0),"BŁĄD - Wprowadzono dwie wartości",IF((L177=0)*AND(L178=0),"Wprowadź kwotę dla oferowanego materiału",IF((L178&lt;&gt;0)*AND(K178=0),"Uzupełnij pola SYMBOL/PRODUCENT dla zamiennika",IF((L178=0)*AND(K178&lt;&gt;0),"cena dla niewłaściwego PRODUCENTA",IF((K178&lt;&gt;0)*AND(L178&lt;&gt;0)*AND(J178=0),"Uzupełnij pole PRODUCENT dla zamiennika","OK")))))</f>
        <v>Wprowadź kwotę dla oferowanego materiału</v>
      </c>
      <c r="U177" s="18"/>
      <c r="V177" s="211"/>
      <c r="W177" s="220"/>
      <c r="X177" s="212"/>
      <c r="Y177" s="211"/>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row>
    <row r="178" spans="1:88" ht="15.75" customHeight="1">
      <c r="A178" s="24" t="s">
        <v>2735</v>
      </c>
      <c r="B178" s="35" t="s">
        <v>2736</v>
      </c>
      <c r="C178" s="26" t="s">
        <v>2737</v>
      </c>
      <c r="D178" s="26" t="s">
        <v>2732</v>
      </c>
      <c r="E178" s="51">
        <v>8</v>
      </c>
      <c r="F178" s="28" t="s">
        <v>2153</v>
      </c>
      <c r="G178" s="24" t="s">
        <v>2596</v>
      </c>
      <c r="H178" s="41" t="s">
        <v>2738</v>
      </c>
      <c r="I178" s="39" t="s">
        <v>2598</v>
      </c>
      <c r="J178" s="40"/>
      <c r="K178" s="40"/>
      <c r="L178" s="32"/>
      <c r="M178" s="32"/>
      <c r="N178" s="32" t="s">
        <v>1976</v>
      </c>
      <c r="O178" s="213"/>
      <c r="P178" s="213"/>
      <c r="Q178" s="33">
        <f>IF($P177=$Q$4,ROUND($L178,2)*O177,0)</f>
        <v>0</v>
      </c>
      <c r="R178" s="33">
        <f>IF($P177=$R$4,ROUND($L178,2)*O177,0)</f>
        <v>0</v>
      </c>
      <c r="S178" s="33">
        <f>IF(P177=$S$4,ROUND($L178,2)*O177,0)</f>
        <v>0</v>
      </c>
      <c r="T178" s="215"/>
      <c r="U178" s="18"/>
      <c r="V178" s="211"/>
      <c r="W178" s="220"/>
      <c r="X178" s="212"/>
      <c r="Y178" s="212"/>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row>
    <row r="179" spans="1:88" ht="15.75" customHeight="1">
      <c r="A179" s="24" t="s">
        <v>2739</v>
      </c>
      <c r="B179" s="35" t="s">
        <v>2740</v>
      </c>
      <c r="C179" s="26" t="s">
        <v>2741</v>
      </c>
      <c r="D179" s="26" t="s">
        <v>2742</v>
      </c>
      <c r="E179" s="51">
        <v>8</v>
      </c>
      <c r="F179" s="28" t="s">
        <v>2153</v>
      </c>
      <c r="G179" s="24" t="s">
        <v>2596</v>
      </c>
      <c r="H179" s="41" t="s">
        <v>2743</v>
      </c>
      <c r="I179" s="39" t="s">
        <v>2598</v>
      </c>
      <c r="J179" s="40" t="s">
        <v>2609</v>
      </c>
      <c r="K179" s="40" t="s">
        <v>2744</v>
      </c>
      <c r="L179" s="32"/>
      <c r="M179" s="32"/>
      <c r="N179" s="32" t="s">
        <v>1973</v>
      </c>
      <c r="O179" s="213">
        <v>1</v>
      </c>
      <c r="P179" s="214">
        <v>3</v>
      </c>
      <c r="Q179" s="33">
        <f>IF($P179=$Q$4,ROUND($L179,2)*$O179,0)</f>
        <v>0</v>
      </c>
      <c r="R179" s="33">
        <f>IF($P179=$R$4,ROUND($L179,2)*$O179,0)</f>
        <v>0</v>
      </c>
      <c r="S179" s="33">
        <f>IF($P179=$S$4,ROUND($L179,2)*$O179,0)</f>
        <v>0</v>
      </c>
      <c r="T179" s="215" t="str">
        <f>IF((L179&gt;0)*AND(L180&gt;0),"BŁĄD - Wprowadzono dwie wartości",IF((L179=0)*AND(L180=0),"Wprowadź kwotę dla oferowanego materiału",IF((L180&lt;&gt;0)*AND(K180=0),"Uzupełnij pola SYMBOL/PRODUCENT dla zamiennika",IF((L180=0)*AND(K180&lt;&gt;0),"cena dla niewłaściwego PRODUCENTA",IF((K180&lt;&gt;0)*AND(L180&lt;&gt;0)*AND(J180=0),"Uzupełnij pole PRODUCENT dla zamiennika","OK")))))</f>
        <v>Wprowadź kwotę dla oferowanego materiału</v>
      </c>
      <c r="U179" s="18"/>
      <c r="V179" s="211"/>
      <c r="W179" s="220"/>
      <c r="X179" s="212"/>
      <c r="Y179" s="211"/>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row>
    <row r="180" spans="1:88" ht="15.75" customHeight="1">
      <c r="A180" s="24" t="s">
        <v>2745</v>
      </c>
      <c r="B180" s="35" t="s">
        <v>2746</v>
      </c>
      <c r="C180" s="26" t="s">
        <v>2747</v>
      </c>
      <c r="D180" s="26" t="s">
        <v>2742</v>
      </c>
      <c r="E180" s="51">
        <v>8</v>
      </c>
      <c r="F180" s="28" t="s">
        <v>2153</v>
      </c>
      <c r="G180" s="24" t="s">
        <v>2596</v>
      </c>
      <c r="H180" s="41" t="s">
        <v>2748</v>
      </c>
      <c r="I180" s="39" t="s">
        <v>2598</v>
      </c>
      <c r="J180" s="40"/>
      <c r="K180" s="40"/>
      <c r="L180" s="32"/>
      <c r="M180" s="32"/>
      <c r="N180" s="32" t="s">
        <v>1976</v>
      </c>
      <c r="O180" s="213"/>
      <c r="P180" s="213"/>
      <c r="Q180" s="33">
        <f>IF($P179=$Q$4,ROUND($L180,2)*O179,0)</f>
        <v>0</v>
      </c>
      <c r="R180" s="33">
        <f>IF($P179=$R$4,ROUND($L180,2)*O179,0)</f>
        <v>0</v>
      </c>
      <c r="S180" s="33">
        <f>IF(P179=$S$4,ROUND($L180,2)*O179,0)</f>
        <v>0</v>
      </c>
      <c r="T180" s="215"/>
      <c r="U180" s="18"/>
      <c r="V180" s="211"/>
      <c r="W180" s="220"/>
      <c r="X180" s="212"/>
      <c r="Y180" s="212"/>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row>
    <row r="181" spans="1:88" ht="22.5" customHeight="1">
      <c r="A181" s="34" t="s">
        <v>2749</v>
      </c>
      <c r="B181" s="25" t="s">
        <v>2750</v>
      </c>
      <c r="C181" s="26" t="s">
        <v>2751</v>
      </c>
      <c r="D181" s="27" t="s">
        <v>2752</v>
      </c>
      <c r="E181" s="24" t="s">
        <v>1962</v>
      </c>
      <c r="F181" s="37" t="s">
        <v>1967</v>
      </c>
      <c r="G181" s="24" t="s">
        <v>2753</v>
      </c>
      <c r="H181" s="29" t="s">
        <v>2754</v>
      </c>
      <c r="I181" s="30" t="s">
        <v>2755</v>
      </c>
      <c r="J181" s="31" t="s">
        <v>1971</v>
      </c>
      <c r="K181" s="31" t="s">
        <v>2756</v>
      </c>
      <c r="L181" s="32"/>
      <c r="M181" s="32"/>
      <c r="N181" s="32" t="s">
        <v>1973</v>
      </c>
      <c r="O181" s="213">
        <v>5</v>
      </c>
      <c r="P181" s="214">
        <v>3</v>
      </c>
      <c r="Q181" s="33">
        <f>IF($P181=$Q$4,ROUND($L181,2)*$O181,0)</f>
        <v>0</v>
      </c>
      <c r="R181" s="33">
        <f>IF($P181=$R$4,ROUND($L181,2)*$O181,0)</f>
        <v>0</v>
      </c>
      <c r="S181" s="33">
        <f>IF($P181=$S$4,ROUND($L181,2)*$O181,0)</f>
        <v>0</v>
      </c>
      <c r="T181" s="215" t="str">
        <f>IF((L181&gt;0)*AND(L182&gt;0),"BŁĄD - Wprowadzono dwie wartości",IF((L181=0)*AND(L182=0),"Wprowadź kwotę dla oferowanego materiału",IF((L182&lt;&gt;0)*AND(K182=0),"Uzupełnij pola SYMBOL/PRODUCENT dla zamiennika",IF((L182=0)*AND(K182&lt;&gt;0),"cena dla niewłaściwego PRODUCENTA",IF((K182&lt;&gt;0)*AND(L182&lt;&gt;0)*AND(J182=0),"Uzupełnij pole PRODUCENT dla zamiennika","OK")))))</f>
        <v>Wprowadź kwotę dla oferowanego materiału</v>
      </c>
      <c r="U181" s="18"/>
      <c r="V181" s="211"/>
      <c r="W181" s="220"/>
      <c r="X181" s="212"/>
      <c r="Y181" s="211"/>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row>
    <row r="182" spans="1:88" ht="22.5" customHeight="1">
      <c r="A182" s="24" t="s">
        <v>2757</v>
      </c>
      <c r="B182" s="25" t="s">
        <v>2758</v>
      </c>
      <c r="C182" s="26" t="s">
        <v>2759</v>
      </c>
      <c r="D182" s="27" t="s">
        <v>2752</v>
      </c>
      <c r="E182" s="24" t="s">
        <v>1962</v>
      </c>
      <c r="F182" s="37" t="s">
        <v>1967</v>
      </c>
      <c r="G182" s="24" t="s">
        <v>2753</v>
      </c>
      <c r="H182" s="29" t="s">
        <v>2754</v>
      </c>
      <c r="I182" s="30" t="s">
        <v>2755</v>
      </c>
      <c r="J182" s="31"/>
      <c r="K182" s="36"/>
      <c r="L182" s="32"/>
      <c r="M182" s="32"/>
      <c r="N182" s="32" t="s">
        <v>1976</v>
      </c>
      <c r="O182" s="213"/>
      <c r="P182" s="213"/>
      <c r="Q182" s="33">
        <f>IF($P181=$Q$4,ROUND($L182,2)*O181,0)</f>
        <v>0</v>
      </c>
      <c r="R182" s="33">
        <f>IF($P181=$R$4,ROUND($L182,2)*O181,0)</f>
        <v>0</v>
      </c>
      <c r="S182" s="33">
        <f>IF(P181=$S$4,ROUND($L182,2)*O181,0)</f>
        <v>0</v>
      </c>
      <c r="T182" s="215"/>
      <c r="U182" s="18"/>
      <c r="V182" s="211"/>
      <c r="W182" s="220"/>
      <c r="X182" s="212"/>
      <c r="Y182" s="212"/>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row>
    <row r="183" spans="1:88" ht="22.5" customHeight="1">
      <c r="A183" s="24" t="s">
        <v>2760</v>
      </c>
      <c r="B183" s="25" t="s">
        <v>2761</v>
      </c>
      <c r="C183" s="26" t="s">
        <v>2762</v>
      </c>
      <c r="D183" s="27" t="s">
        <v>2763</v>
      </c>
      <c r="E183" s="24" t="s">
        <v>1962</v>
      </c>
      <c r="F183" s="37" t="s">
        <v>2134</v>
      </c>
      <c r="G183" s="24" t="s">
        <v>2753</v>
      </c>
      <c r="H183" s="29" t="s">
        <v>2754</v>
      </c>
      <c r="I183" s="30" t="s">
        <v>2764</v>
      </c>
      <c r="J183" s="31" t="s">
        <v>1971</v>
      </c>
      <c r="K183" s="31" t="s">
        <v>2765</v>
      </c>
      <c r="L183" s="32"/>
      <c r="M183" s="32"/>
      <c r="N183" s="32" t="s">
        <v>1973</v>
      </c>
      <c r="O183" s="213">
        <v>5</v>
      </c>
      <c r="P183" s="214">
        <v>2</v>
      </c>
      <c r="Q183" s="33">
        <f>IF($P183=$Q$4,ROUND($L183,2)*$O183,0)</f>
        <v>0</v>
      </c>
      <c r="R183" s="33">
        <f>IF($P183=$R$4,ROUND($L183,2)*$O183,0)</f>
        <v>0</v>
      </c>
      <c r="S183" s="33">
        <f>IF($P183=$S$4,ROUND($L183,2)*$O183,0)</f>
        <v>0</v>
      </c>
      <c r="T183" s="215" t="str">
        <f>IF((L183&gt;0)*AND(L184&gt;0),"BŁĄD - Wprowadzono dwie wartości",IF((L183=0)*AND(L184=0),"Wprowadź kwotę dla oferowanego materiału",IF((L184&lt;&gt;0)*AND(K184=0),"Uzupełnij pola SYMBOL/PRODUCENT dla zamiennika",IF((L184=0)*AND(K184&lt;&gt;0),"cena dla niewłaściwego PRODUCENTA",IF((K184&lt;&gt;0)*AND(L184&lt;&gt;0)*AND(J184=0),"Uzupełnij pole PRODUCENT dla zamiennika","OK")))))</f>
        <v>Wprowadź kwotę dla oferowanego materiału</v>
      </c>
      <c r="U183" s="18"/>
      <c r="V183" s="211"/>
      <c r="W183" s="220"/>
      <c r="X183" s="212"/>
      <c r="Y183" s="211"/>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row>
    <row r="184" spans="1:88" ht="22.5" customHeight="1">
      <c r="A184" s="24" t="s">
        <v>2766</v>
      </c>
      <c r="B184" s="25" t="s">
        <v>2767</v>
      </c>
      <c r="C184" s="26" t="s">
        <v>2768</v>
      </c>
      <c r="D184" s="27" t="s">
        <v>2763</v>
      </c>
      <c r="E184" s="24" t="s">
        <v>1962</v>
      </c>
      <c r="F184" s="37" t="s">
        <v>2134</v>
      </c>
      <c r="G184" s="24" t="s">
        <v>2753</v>
      </c>
      <c r="H184" s="29" t="s">
        <v>2754</v>
      </c>
      <c r="I184" s="30" t="s">
        <v>2764</v>
      </c>
      <c r="J184" s="31"/>
      <c r="K184" s="36"/>
      <c r="L184" s="32"/>
      <c r="M184" s="32"/>
      <c r="N184" s="32" t="s">
        <v>1976</v>
      </c>
      <c r="O184" s="213"/>
      <c r="P184" s="213"/>
      <c r="Q184" s="33">
        <f>IF($P183=$Q$4,ROUND($L184,2)*O183,0)</f>
        <v>0</v>
      </c>
      <c r="R184" s="33">
        <f>IF($P183=$R$4,ROUND($L184,2)*O183,0)</f>
        <v>0</v>
      </c>
      <c r="S184" s="33">
        <f>IF(P183=$S$4,ROUND($L184,2)*O183,0)</f>
        <v>0</v>
      </c>
      <c r="T184" s="215"/>
      <c r="U184" s="18"/>
      <c r="V184" s="211"/>
      <c r="W184" s="220"/>
      <c r="X184" s="212"/>
      <c r="Y184" s="212"/>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row>
    <row r="185" spans="1:88" ht="22.5" customHeight="1">
      <c r="A185" s="24" t="s">
        <v>2769</v>
      </c>
      <c r="B185" s="25" t="s">
        <v>2770</v>
      </c>
      <c r="C185" s="26" t="s">
        <v>2771</v>
      </c>
      <c r="D185" s="27" t="s">
        <v>2772</v>
      </c>
      <c r="E185" s="24" t="s">
        <v>1962</v>
      </c>
      <c r="F185" s="37" t="s">
        <v>2143</v>
      </c>
      <c r="G185" s="24" t="s">
        <v>2753</v>
      </c>
      <c r="H185" s="29" t="s">
        <v>2754</v>
      </c>
      <c r="I185" s="30" t="s">
        <v>2764</v>
      </c>
      <c r="J185" s="31" t="s">
        <v>1971</v>
      </c>
      <c r="K185" s="31" t="s">
        <v>2773</v>
      </c>
      <c r="L185" s="32"/>
      <c r="M185" s="32"/>
      <c r="N185" s="32" t="s">
        <v>1973</v>
      </c>
      <c r="O185" s="213">
        <v>4</v>
      </c>
      <c r="P185" s="214">
        <v>3</v>
      </c>
      <c r="Q185" s="33">
        <f>IF($P185=$Q$4,ROUND($L185,2)*$O185,0)</f>
        <v>0</v>
      </c>
      <c r="R185" s="33">
        <f>IF($P185=$R$4,ROUND($L185,2)*$O185,0)</f>
        <v>0</v>
      </c>
      <c r="S185" s="33">
        <f>IF($P185=$S$4,ROUND($L185,2)*$O185,0)</f>
        <v>0</v>
      </c>
      <c r="T185" s="215" t="str">
        <f>IF((L185&gt;0)*AND(L186&gt;0),"BŁĄD - Wprowadzono dwie wartości",IF((L185=0)*AND(L186=0),"Wprowadź kwotę dla oferowanego materiału",IF((L186&lt;&gt;0)*AND(K186=0),"Uzupełnij pola SYMBOL/PRODUCENT dla zamiennika",IF((L186=0)*AND(K186&lt;&gt;0),"cena dla niewłaściwego PRODUCENTA",IF((K186&lt;&gt;0)*AND(L186&lt;&gt;0)*AND(J186=0),"Uzupełnij pole PRODUCENT dla zamiennika","OK")))))</f>
        <v>Wprowadź kwotę dla oferowanego materiału</v>
      </c>
      <c r="U185" s="18"/>
      <c r="V185" s="211"/>
      <c r="W185" s="220"/>
      <c r="X185" s="212"/>
      <c r="Y185" s="211"/>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row>
    <row r="186" spans="1:88" ht="22.5" customHeight="1">
      <c r="A186" s="34" t="s">
        <v>2774</v>
      </c>
      <c r="B186" s="25" t="s">
        <v>2775</v>
      </c>
      <c r="C186" s="26" t="s">
        <v>2776</v>
      </c>
      <c r="D186" s="27" t="s">
        <v>2772</v>
      </c>
      <c r="E186" s="24" t="s">
        <v>1962</v>
      </c>
      <c r="F186" s="37" t="s">
        <v>2143</v>
      </c>
      <c r="G186" s="24" t="s">
        <v>2753</v>
      </c>
      <c r="H186" s="29" t="s">
        <v>2754</v>
      </c>
      <c r="I186" s="30" t="s">
        <v>2764</v>
      </c>
      <c r="J186" s="31"/>
      <c r="K186" s="36"/>
      <c r="L186" s="32"/>
      <c r="M186" s="32"/>
      <c r="N186" s="32" t="s">
        <v>1976</v>
      </c>
      <c r="O186" s="213"/>
      <c r="P186" s="213"/>
      <c r="Q186" s="33">
        <f>IF($P185=$Q$4,ROUND($L186,2)*O185,0)</f>
        <v>0</v>
      </c>
      <c r="R186" s="33">
        <f>IF($P185=$R$4,ROUND($L186,2)*O185,0)</f>
        <v>0</v>
      </c>
      <c r="S186" s="33">
        <f>IF(P185=$S$4,ROUND($L186,2)*O185,0)</f>
        <v>0</v>
      </c>
      <c r="T186" s="215"/>
      <c r="U186" s="18"/>
      <c r="V186" s="211"/>
      <c r="W186" s="220"/>
      <c r="X186" s="212"/>
      <c r="Y186" s="212"/>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row>
    <row r="187" spans="1:88" ht="22.5" customHeight="1">
      <c r="A187" s="24" t="s">
        <v>2777</v>
      </c>
      <c r="B187" s="25" t="s">
        <v>2778</v>
      </c>
      <c r="C187" s="26" t="s">
        <v>2779</v>
      </c>
      <c r="D187" s="27" t="s">
        <v>2780</v>
      </c>
      <c r="E187" s="24" t="s">
        <v>1962</v>
      </c>
      <c r="F187" s="37" t="s">
        <v>2153</v>
      </c>
      <c r="G187" s="24" t="s">
        <v>2753</v>
      </c>
      <c r="H187" s="29" t="s">
        <v>2754</v>
      </c>
      <c r="I187" s="30" t="s">
        <v>2764</v>
      </c>
      <c r="J187" s="31" t="s">
        <v>1971</v>
      </c>
      <c r="K187" s="31" t="s">
        <v>2781</v>
      </c>
      <c r="L187" s="32"/>
      <c r="M187" s="32"/>
      <c r="N187" s="32" t="s">
        <v>1973</v>
      </c>
      <c r="O187" s="213">
        <v>4</v>
      </c>
      <c r="P187" s="214">
        <v>3</v>
      </c>
      <c r="Q187" s="33">
        <f>IF($P187=$Q$4,ROUND($L187,2)*$O187,0)</f>
        <v>0</v>
      </c>
      <c r="R187" s="33">
        <f>IF($P187=$R$4,ROUND($L187,2)*$O187,0)</f>
        <v>0</v>
      </c>
      <c r="S187" s="33">
        <f>IF($P187=$S$4,ROUND($L187,2)*$O187,0)</f>
        <v>0</v>
      </c>
      <c r="T187" s="215" t="str">
        <f>IF((L187&gt;0)*AND(L188&gt;0),"BŁĄD - Wprowadzono dwie wartości",IF((L187=0)*AND(L188=0),"Wprowadź kwotę dla oferowanego materiału",IF((L188&lt;&gt;0)*AND(K188=0),"Uzupełnij pola SYMBOL/PRODUCENT dla zamiennika",IF((L188=0)*AND(K188&lt;&gt;0),"cena dla niewłaściwego PRODUCENTA",IF((K188&lt;&gt;0)*AND(L188&lt;&gt;0)*AND(J188=0),"Uzupełnij pole PRODUCENT dla zamiennika","OK")))))</f>
        <v>Wprowadź kwotę dla oferowanego materiału</v>
      </c>
      <c r="U187" s="18"/>
      <c r="V187" s="211"/>
      <c r="W187" s="220"/>
      <c r="X187" s="212"/>
      <c r="Y187" s="211"/>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row>
    <row r="188" spans="1:88" ht="22.5" customHeight="1">
      <c r="A188" s="24" t="s">
        <v>2782</v>
      </c>
      <c r="B188" s="25" t="s">
        <v>2783</v>
      </c>
      <c r="C188" s="26" t="s">
        <v>2784</v>
      </c>
      <c r="D188" s="27" t="s">
        <v>2780</v>
      </c>
      <c r="E188" s="24" t="s">
        <v>1962</v>
      </c>
      <c r="F188" s="37" t="s">
        <v>2153</v>
      </c>
      <c r="G188" s="24" t="s">
        <v>2753</v>
      </c>
      <c r="H188" s="29" t="s">
        <v>2754</v>
      </c>
      <c r="I188" s="30" t="s">
        <v>2764</v>
      </c>
      <c r="J188" s="31"/>
      <c r="K188" s="36"/>
      <c r="L188" s="32"/>
      <c r="M188" s="32"/>
      <c r="N188" s="32" t="s">
        <v>1976</v>
      </c>
      <c r="O188" s="213"/>
      <c r="P188" s="213"/>
      <c r="Q188" s="33">
        <f>IF($P187=$Q$4,ROUND($L188,2)*O187,0)</f>
        <v>0</v>
      </c>
      <c r="R188" s="33">
        <f>IF($P187=$R$4,ROUND($L188,2)*O187,0)</f>
        <v>0</v>
      </c>
      <c r="S188" s="33">
        <f>IF(P187=$S$4,ROUND($L188,2)*O187,0)</f>
        <v>0</v>
      </c>
      <c r="T188" s="215"/>
      <c r="U188" s="18"/>
      <c r="V188" s="211"/>
      <c r="W188" s="220"/>
      <c r="X188" s="212"/>
      <c r="Y188" s="212"/>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row>
    <row r="189" spans="1:88" ht="15.75" customHeight="1">
      <c r="A189" s="24" t="s">
        <v>2785</v>
      </c>
      <c r="B189" s="25" t="s">
        <v>2786</v>
      </c>
      <c r="C189" s="26" t="s">
        <v>2787</v>
      </c>
      <c r="D189" s="26" t="s">
        <v>2788</v>
      </c>
      <c r="E189" s="24" t="s">
        <v>1962</v>
      </c>
      <c r="F189" s="37" t="s">
        <v>1967</v>
      </c>
      <c r="G189" s="24" t="s">
        <v>2753</v>
      </c>
      <c r="H189" s="29" t="s">
        <v>2789</v>
      </c>
      <c r="I189" s="30" t="s">
        <v>2790</v>
      </c>
      <c r="J189" s="31" t="s">
        <v>1971</v>
      </c>
      <c r="K189" s="31" t="s">
        <v>2791</v>
      </c>
      <c r="L189" s="32"/>
      <c r="M189" s="32"/>
      <c r="N189" s="32" t="s">
        <v>1973</v>
      </c>
      <c r="O189" s="213">
        <v>1</v>
      </c>
      <c r="P189" s="214">
        <v>3</v>
      </c>
      <c r="Q189" s="33">
        <f>IF($P189=$Q$4,ROUND($L189,2)*$O189,0)</f>
        <v>0</v>
      </c>
      <c r="R189" s="33">
        <f>IF($P189=$R$4,ROUND($L189,2)*$O189,0)</f>
        <v>0</v>
      </c>
      <c r="S189" s="33">
        <f>IF($P189=$S$4,ROUND($L189,2)*$O189,0)</f>
        <v>0</v>
      </c>
      <c r="T189" s="215" t="str">
        <f>IF((L189&gt;0)*AND(L190&gt;0),"BŁĄD - Wprowadzono dwie wartości",IF((L189=0)*AND(L190=0),"Wprowadź kwotę dla oferowanego materiału",IF((L190&lt;&gt;0)*AND(K190=0),"Uzupełnij pola SYMBOL/PRODUCENT dla zamiennika",IF((L190=0)*AND(K190&lt;&gt;0),"cena dla niewłaściwego PRODUCENTA",IF((K190&lt;&gt;0)*AND(L190&lt;&gt;0)*AND(J190=0),"Uzupełnij pole PRODUCENT dla zamiennika","OK")))))</f>
        <v>Wprowadź kwotę dla oferowanego materiału</v>
      </c>
      <c r="U189" s="18"/>
      <c r="V189" s="211"/>
      <c r="W189" s="220"/>
      <c r="X189" s="212"/>
      <c r="Y189" s="211"/>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row>
    <row r="190" spans="1:88" ht="15.75" customHeight="1">
      <c r="A190" s="24" t="s">
        <v>2792</v>
      </c>
      <c r="B190" s="25" t="s">
        <v>2793</v>
      </c>
      <c r="C190" s="26" t="s">
        <v>2794</v>
      </c>
      <c r="D190" s="26" t="s">
        <v>2788</v>
      </c>
      <c r="E190" s="24" t="s">
        <v>1962</v>
      </c>
      <c r="F190" s="37" t="s">
        <v>1967</v>
      </c>
      <c r="G190" s="24" t="s">
        <v>2753</v>
      </c>
      <c r="H190" s="29" t="s">
        <v>2789</v>
      </c>
      <c r="I190" s="30" t="s">
        <v>2790</v>
      </c>
      <c r="J190" s="31"/>
      <c r="K190" s="47"/>
      <c r="L190" s="32"/>
      <c r="M190" s="32"/>
      <c r="N190" s="32" t="s">
        <v>1976</v>
      </c>
      <c r="O190" s="213"/>
      <c r="P190" s="213"/>
      <c r="Q190" s="33">
        <f>IF($P189=$Q$4,ROUND($L190,2)*O189,0)</f>
        <v>0</v>
      </c>
      <c r="R190" s="33">
        <f>IF($P189=$R$4,ROUND($L190,2)*O189,0)</f>
        <v>0</v>
      </c>
      <c r="S190" s="33">
        <f>IF(P189=$S$4,ROUND($L190,2)*O189,0)</f>
        <v>0</v>
      </c>
      <c r="T190" s="215"/>
      <c r="U190" s="18"/>
      <c r="V190" s="211"/>
      <c r="W190" s="220"/>
      <c r="X190" s="212"/>
      <c r="Y190" s="212"/>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row>
    <row r="191" spans="1:88" ht="22.5" customHeight="1">
      <c r="A191" s="34" t="s">
        <v>2795</v>
      </c>
      <c r="B191" s="25" t="s">
        <v>2796</v>
      </c>
      <c r="C191" s="26" t="s">
        <v>2797</v>
      </c>
      <c r="D191" s="26" t="s">
        <v>2798</v>
      </c>
      <c r="E191" s="24" t="s">
        <v>1962</v>
      </c>
      <c r="F191" s="37" t="s">
        <v>1967</v>
      </c>
      <c r="G191" s="24" t="s">
        <v>2753</v>
      </c>
      <c r="H191" s="29" t="s">
        <v>1992</v>
      </c>
      <c r="I191" s="30" t="s">
        <v>2532</v>
      </c>
      <c r="J191" s="31" t="s">
        <v>1971</v>
      </c>
      <c r="K191" s="31" t="s">
        <v>2799</v>
      </c>
      <c r="L191" s="32"/>
      <c r="M191" s="32"/>
      <c r="N191" s="32" t="s">
        <v>1973</v>
      </c>
      <c r="O191" s="213">
        <v>46</v>
      </c>
      <c r="P191" s="214">
        <v>1</v>
      </c>
      <c r="Q191" s="33">
        <f>IF($P191=$Q$4,ROUND($L191,2)*$O191,0)</f>
        <v>0</v>
      </c>
      <c r="R191" s="33">
        <f>IF($P191=$R$4,ROUND($L191,2)*$O191,0)</f>
        <v>0</v>
      </c>
      <c r="S191" s="33">
        <f>IF($P191=$S$4,ROUND($L191,2)*$O191,0)</f>
        <v>0</v>
      </c>
      <c r="T191" s="215" t="str">
        <f>IF((L191&gt;0)*AND(L192&gt;0),"BŁĄD - Wprowadzono dwie wartości",IF((L191=0)*AND(L192=0),"Wprowadź kwotę dla oferowanego materiału",IF((L192&lt;&gt;0)*AND(K192=0),"Uzupełnij pola SYMBOL/PRODUCENT dla zamiennika",IF((L192=0)*AND(K192&lt;&gt;0),"cena dla niewłaściwego PRODUCENTA",IF((K192&lt;&gt;0)*AND(L192&lt;&gt;0)*AND(J192=0),"Uzupełnij pole PRODUCENT dla zamiennika","OK")))))</f>
        <v>Wprowadź kwotę dla oferowanego materiału</v>
      </c>
      <c r="U191" s="18"/>
      <c r="V191" s="211"/>
      <c r="W191" s="220"/>
      <c r="X191" s="212"/>
      <c r="Y191" s="211"/>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row>
    <row r="192" spans="1:88" ht="22.5" customHeight="1">
      <c r="A192" s="24" t="s">
        <v>2800</v>
      </c>
      <c r="B192" s="35" t="s">
        <v>2801</v>
      </c>
      <c r="C192" s="26" t="s">
        <v>2802</v>
      </c>
      <c r="D192" s="26" t="s">
        <v>2798</v>
      </c>
      <c r="E192" s="24" t="s">
        <v>1962</v>
      </c>
      <c r="F192" s="37" t="s">
        <v>1967</v>
      </c>
      <c r="G192" s="24" t="s">
        <v>2753</v>
      </c>
      <c r="H192" s="29" t="s">
        <v>1992</v>
      </c>
      <c r="I192" s="30" t="s">
        <v>2532</v>
      </c>
      <c r="J192" s="31"/>
      <c r="K192" s="47"/>
      <c r="L192" s="32"/>
      <c r="M192" s="32"/>
      <c r="N192" s="32" t="s">
        <v>1976</v>
      </c>
      <c r="O192" s="213"/>
      <c r="P192" s="213"/>
      <c r="Q192" s="33">
        <f>IF($P191=$Q$4,ROUND($L192,2)*O191,0)</f>
        <v>0</v>
      </c>
      <c r="R192" s="33">
        <f>IF($P191=$R$4,ROUND($L192,2)*O191,0)</f>
        <v>0</v>
      </c>
      <c r="S192" s="33">
        <f>IF(P191=$S$4,ROUND($L192,2)*O191,0)</f>
        <v>0</v>
      </c>
      <c r="T192" s="215"/>
      <c r="U192" s="18"/>
      <c r="V192" s="211"/>
      <c r="W192" s="220"/>
      <c r="X192" s="212"/>
      <c r="Y192" s="212"/>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row>
    <row r="193" spans="1:88" ht="22.5" customHeight="1">
      <c r="A193" s="24" t="s">
        <v>2803</v>
      </c>
      <c r="B193" s="25" t="s">
        <v>2804</v>
      </c>
      <c r="C193" s="26" t="s">
        <v>2805</v>
      </c>
      <c r="D193" s="26" t="s">
        <v>2806</v>
      </c>
      <c r="E193" s="24" t="s">
        <v>1962</v>
      </c>
      <c r="F193" s="37" t="s">
        <v>2134</v>
      </c>
      <c r="G193" s="24" t="s">
        <v>2753</v>
      </c>
      <c r="H193" s="29" t="s">
        <v>1992</v>
      </c>
      <c r="I193" s="30" t="s">
        <v>2807</v>
      </c>
      <c r="J193" s="31" t="s">
        <v>1971</v>
      </c>
      <c r="K193" s="31" t="s">
        <v>2808</v>
      </c>
      <c r="L193" s="32"/>
      <c r="M193" s="32"/>
      <c r="N193" s="32" t="s">
        <v>1973</v>
      </c>
      <c r="O193" s="213">
        <v>18</v>
      </c>
      <c r="P193" s="214">
        <v>2</v>
      </c>
      <c r="Q193" s="33">
        <f>IF($P193=$Q$4,ROUND($L193,2)*$O193,0)</f>
        <v>0</v>
      </c>
      <c r="R193" s="33">
        <f>IF($P193=$R$4,ROUND($L193,2)*$O193,0)</f>
        <v>0</v>
      </c>
      <c r="S193" s="33">
        <f>IF($P193=$S$4,ROUND($L193,2)*$O193,0)</f>
        <v>0</v>
      </c>
      <c r="T193" s="215" t="str">
        <f>IF((L193&gt;0)*AND(L194&gt;0),"BŁĄD - Wprowadzono dwie wartości",IF((L193=0)*AND(L194=0),"Wprowadź kwotę dla oferowanego materiału",IF((L194&lt;&gt;0)*AND(K194=0),"Uzupełnij pola SYMBOL/PRODUCENT dla zamiennika",IF((L194=0)*AND(K194&lt;&gt;0),"cena dla niewłaściwego PRODUCENTA",IF((K194&lt;&gt;0)*AND(L194&lt;&gt;0)*AND(J194=0),"Uzupełnij pole PRODUCENT dla zamiennika","OK")))))</f>
        <v>Wprowadź kwotę dla oferowanego materiału</v>
      </c>
      <c r="U193" s="18"/>
      <c r="V193" s="211"/>
      <c r="W193" s="220"/>
      <c r="X193" s="212"/>
      <c r="Y193" s="211"/>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row>
    <row r="194" spans="1:88" ht="22.5" customHeight="1">
      <c r="A194" s="24" t="s">
        <v>2809</v>
      </c>
      <c r="B194" s="35" t="s">
        <v>2810</v>
      </c>
      <c r="C194" s="26" t="s">
        <v>2811</v>
      </c>
      <c r="D194" s="26" t="s">
        <v>2806</v>
      </c>
      <c r="E194" s="24" t="s">
        <v>1962</v>
      </c>
      <c r="F194" s="37" t="s">
        <v>2134</v>
      </c>
      <c r="G194" s="24" t="s">
        <v>2753</v>
      </c>
      <c r="H194" s="29" t="s">
        <v>1992</v>
      </c>
      <c r="I194" s="30" t="s">
        <v>2807</v>
      </c>
      <c r="J194" s="31"/>
      <c r="K194" s="47"/>
      <c r="L194" s="32"/>
      <c r="M194" s="32"/>
      <c r="N194" s="32" t="s">
        <v>1976</v>
      </c>
      <c r="O194" s="213"/>
      <c r="P194" s="213"/>
      <c r="Q194" s="33">
        <f>IF($P193=$Q$4,ROUND($L194,2)*O193,0)</f>
        <v>0</v>
      </c>
      <c r="R194" s="33">
        <f>IF($P193=$R$4,ROUND($L194,2)*O193,0)</f>
        <v>0</v>
      </c>
      <c r="S194" s="33">
        <f>IF(P193=$S$4,ROUND($L194,2)*O193,0)</f>
        <v>0</v>
      </c>
      <c r="T194" s="215"/>
      <c r="U194" s="18"/>
      <c r="V194" s="211"/>
      <c r="W194" s="220"/>
      <c r="X194" s="212"/>
      <c r="Y194" s="212"/>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row>
    <row r="195" spans="1:88" ht="22.5" customHeight="1">
      <c r="A195" s="24" t="s">
        <v>2812</v>
      </c>
      <c r="B195" s="25" t="s">
        <v>2813</v>
      </c>
      <c r="C195" s="26" t="s">
        <v>2814</v>
      </c>
      <c r="D195" s="26" t="s">
        <v>2815</v>
      </c>
      <c r="E195" s="24" t="s">
        <v>1962</v>
      </c>
      <c r="F195" s="37" t="s">
        <v>2143</v>
      </c>
      <c r="G195" s="24" t="s">
        <v>2753</v>
      </c>
      <c r="H195" s="29" t="s">
        <v>1992</v>
      </c>
      <c r="I195" s="30" t="s">
        <v>2807</v>
      </c>
      <c r="J195" s="31" t="s">
        <v>1971</v>
      </c>
      <c r="K195" s="31" t="s">
        <v>2816</v>
      </c>
      <c r="L195" s="32"/>
      <c r="M195" s="32"/>
      <c r="N195" s="32" t="s">
        <v>1973</v>
      </c>
      <c r="O195" s="213">
        <v>19</v>
      </c>
      <c r="P195" s="214">
        <v>2</v>
      </c>
      <c r="Q195" s="33">
        <f>IF($P195=$Q$4,ROUND($L195,2)*$O195,0)</f>
        <v>0</v>
      </c>
      <c r="R195" s="33">
        <f>IF($P195=$R$4,ROUND($L195,2)*$O195,0)</f>
        <v>0</v>
      </c>
      <c r="S195" s="33">
        <f>IF($P195=$S$4,ROUND($L195,2)*$O195,0)</f>
        <v>0</v>
      </c>
      <c r="T195" s="215" t="str">
        <f>IF((L195&gt;0)*AND(L196&gt;0),"BŁĄD - Wprowadzono dwie wartości",IF((L195=0)*AND(L196=0),"Wprowadź kwotę dla oferowanego materiału",IF((L196&lt;&gt;0)*AND(K196=0),"Uzupełnij pola SYMBOL/PRODUCENT dla zamiennika",IF((L196=0)*AND(K196&lt;&gt;0),"cena dla niewłaściwego PRODUCENTA",IF((K196&lt;&gt;0)*AND(L196&lt;&gt;0)*AND(J196=0),"Uzupełnij pole PRODUCENT dla zamiennika","OK")))))</f>
        <v>Wprowadź kwotę dla oferowanego materiału</v>
      </c>
      <c r="U195" s="18"/>
      <c r="V195" s="211"/>
      <c r="W195" s="220"/>
      <c r="X195" s="212"/>
      <c r="Y195" s="211"/>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18"/>
      <c r="CA195" s="18"/>
      <c r="CB195" s="18"/>
      <c r="CC195" s="18"/>
      <c r="CD195" s="18"/>
      <c r="CE195" s="18"/>
      <c r="CF195" s="18"/>
      <c r="CG195" s="18"/>
      <c r="CH195" s="18"/>
      <c r="CI195" s="18"/>
      <c r="CJ195" s="18"/>
    </row>
    <row r="196" spans="1:88" ht="22.5" customHeight="1">
      <c r="A196" s="34" t="s">
        <v>2817</v>
      </c>
      <c r="B196" s="35" t="s">
        <v>2818</v>
      </c>
      <c r="C196" s="26" t="s">
        <v>2819</v>
      </c>
      <c r="D196" s="26" t="s">
        <v>2815</v>
      </c>
      <c r="E196" s="24" t="s">
        <v>1962</v>
      </c>
      <c r="F196" s="37" t="s">
        <v>2143</v>
      </c>
      <c r="G196" s="24" t="s">
        <v>2753</v>
      </c>
      <c r="H196" s="29" t="s">
        <v>1992</v>
      </c>
      <c r="I196" s="30" t="s">
        <v>2807</v>
      </c>
      <c r="J196" s="31"/>
      <c r="K196" s="47"/>
      <c r="L196" s="32"/>
      <c r="M196" s="32"/>
      <c r="N196" s="32" t="s">
        <v>1976</v>
      </c>
      <c r="O196" s="213"/>
      <c r="P196" s="213"/>
      <c r="Q196" s="33">
        <f>IF($P195=$Q$4,ROUND($L196,2)*O195,0)</f>
        <v>0</v>
      </c>
      <c r="R196" s="33">
        <f>IF($P195=$R$4,ROUND($L196,2)*O195,0)</f>
        <v>0</v>
      </c>
      <c r="S196" s="33">
        <f>IF(P195=$S$4,ROUND($L196,2)*O195,0)</f>
        <v>0</v>
      </c>
      <c r="T196" s="215"/>
      <c r="U196" s="18"/>
      <c r="V196" s="211"/>
      <c r="W196" s="220"/>
      <c r="X196" s="212"/>
      <c r="Y196" s="212"/>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18"/>
      <c r="CA196" s="18"/>
      <c r="CB196" s="18"/>
      <c r="CC196" s="18"/>
      <c r="CD196" s="18"/>
      <c r="CE196" s="18"/>
      <c r="CF196" s="18"/>
      <c r="CG196" s="18"/>
      <c r="CH196" s="18"/>
      <c r="CI196" s="18"/>
      <c r="CJ196" s="18"/>
    </row>
    <row r="197" spans="1:88" ht="22.5" customHeight="1">
      <c r="A197" s="24" t="s">
        <v>2820</v>
      </c>
      <c r="B197" s="25" t="s">
        <v>2821</v>
      </c>
      <c r="C197" s="26" t="s">
        <v>2822</v>
      </c>
      <c r="D197" s="26" t="s">
        <v>2823</v>
      </c>
      <c r="E197" s="24" t="s">
        <v>1962</v>
      </c>
      <c r="F197" s="37" t="s">
        <v>2153</v>
      </c>
      <c r="G197" s="24" t="s">
        <v>2753</v>
      </c>
      <c r="H197" s="29" t="s">
        <v>1992</v>
      </c>
      <c r="I197" s="30" t="s">
        <v>2807</v>
      </c>
      <c r="J197" s="31" t="s">
        <v>1971</v>
      </c>
      <c r="K197" s="31" t="s">
        <v>2824</v>
      </c>
      <c r="L197" s="32"/>
      <c r="M197" s="32"/>
      <c r="N197" s="32" t="s">
        <v>1973</v>
      </c>
      <c r="O197" s="213">
        <v>18</v>
      </c>
      <c r="P197" s="214">
        <v>2</v>
      </c>
      <c r="Q197" s="33">
        <f>IF($P197=$Q$4,ROUND($L197,2)*$O197,0)</f>
        <v>0</v>
      </c>
      <c r="R197" s="33">
        <f>IF($P197=$R$4,ROUND($L197,2)*$O197,0)</f>
        <v>0</v>
      </c>
      <c r="S197" s="33">
        <f>IF($P197=$S$4,ROUND($L197,2)*$O197,0)</f>
        <v>0</v>
      </c>
      <c r="T197" s="215" t="str">
        <f>IF((L197&gt;0)*AND(L198&gt;0),"BŁĄD - Wprowadzono dwie wartości",IF((L197=0)*AND(L198=0),"Wprowadź kwotę dla oferowanego materiału",IF((L198&lt;&gt;0)*AND(K198=0),"Uzupełnij pola SYMBOL/PRODUCENT dla zamiennika",IF((L198=0)*AND(K198&lt;&gt;0),"cena dla niewłaściwego PRODUCENTA",IF((K198&lt;&gt;0)*AND(L198&lt;&gt;0)*AND(J198=0),"Uzupełnij pole PRODUCENT dla zamiennika","OK")))))</f>
        <v>Wprowadź kwotę dla oferowanego materiału</v>
      </c>
      <c r="U197" s="18"/>
      <c r="V197" s="211"/>
      <c r="W197" s="220"/>
      <c r="X197" s="212"/>
      <c r="Y197" s="211"/>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c r="AY197" s="18"/>
      <c r="AZ197" s="18"/>
      <c r="BA197" s="18"/>
      <c r="BB197" s="18"/>
      <c r="BC197" s="18"/>
      <c r="BD197" s="18"/>
      <c r="BE197" s="18"/>
      <c r="BF197" s="18"/>
      <c r="BG197" s="18"/>
      <c r="BH197" s="18"/>
      <c r="BI197" s="18"/>
      <c r="BJ197" s="18"/>
      <c r="BK197" s="18"/>
      <c r="BL197" s="18"/>
      <c r="BM197" s="18"/>
      <c r="BN197" s="18"/>
      <c r="BO197" s="18"/>
      <c r="BP197" s="18"/>
      <c r="BQ197" s="18"/>
      <c r="BR197" s="18"/>
      <c r="BS197" s="18"/>
      <c r="BT197" s="18"/>
      <c r="BU197" s="18"/>
      <c r="BV197" s="18"/>
      <c r="BW197" s="18"/>
      <c r="BX197" s="18"/>
      <c r="BY197" s="18"/>
      <c r="BZ197" s="18"/>
      <c r="CA197" s="18"/>
      <c r="CB197" s="18"/>
      <c r="CC197" s="18"/>
      <c r="CD197" s="18"/>
      <c r="CE197" s="18"/>
      <c r="CF197" s="18"/>
      <c r="CG197" s="18"/>
      <c r="CH197" s="18"/>
      <c r="CI197" s="18"/>
      <c r="CJ197" s="18"/>
    </row>
    <row r="198" spans="1:88" ht="22.5" customHeight="1">
      <c r="A198" s="24" t="s">
        <v>2825</v>
      </c>
      <c r="B198" s="35" t="s">
        <v>2826</v>
      </c>
      <c r="C198" s="26" t="s">
        <v>2827</v>
      </c>
      <c r="D198" s="26" t="s">
        <v>2823</v>
      </c>
      <c r="E198" s="24" t="s">
        <v>1962</v>
      </c>
      <c r="F198" s="37" t="s">
        <v>2153</v>
      </c>
      <c r="G198" s="24" t="s">
        <v>2753</v>
      </c>
      <c r="H198" s="29" t="s">
        <v>1992</v>
      </c>
      <c r="I198" s="30" t="s">
        <v>2807</v>
      </c>
      <c r="J198" s="31"/>
      <c r="K198" s="47"/>
      <c r="L198" s="32"/>
      <c r="M198" s="32"/>
      <c r="N198" s="32" t="s">
        <v>1976</v>
      </c>
      <c r="O198" s="213"/>
      <c r="P198" s="213"/>
      <c r="Q198" s="33">
        <f>IF($P197=$Q$4,ROUND($L198,2)*O197,0)</f>
        <v>0</v>
      </c>
      <c r="R198" s="33">
        <f>IF($P197=$R$4,ROUND($L198,2)*O197,0)</f>
        <v>0</v>
      </c>
      <c r="S198" s="33">
        <f>IF(P197=$S$4,ROUND($L198,2)*O197,0)</f>
        <v>0</v>
      </c>
      <c r="T198" s="215"/>
      <c r="U198" s="18"/>
      <c r="V198" s="211"/>
      <c r="W198" s="220"/>
      <c r="X198" s="212"/>
      <c r="Y198" s="212"/>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18"/>
      <c r="BB198" s="18"/>
      <c r="BC198" s="18"/>
      <c r="BD198" s="18"/>
      <c r="BE198" s="18"/>
      <c r="BF198" s="18"/>
      <c r="BG198" s="18"/>
      <c r="BH198" s="18"/>
      <c r="BI198" s="18"/>
      <c r="BJ198" s="18"/>
      <c r="BK198" s="18"/>
      <c r="BL198" s="18"/>
      <c r="BM198" s="18"/>
      <c r="BN198" s="18"/>
      <c r="BO198" s="18"/>
      <c r="BP198" s="18"/>
      <c r="BQ198" s="18"/>
      <c r="BR198" s="18"/>
      <c r="BS198" s="18"/>
      <c r="BT198" s="18"/>
      <c r="BU198" s="18"/>
      <c r="BV198" s="18"/>
      <c r="BW198" s="18"/>
      <c r="BX198" s="18"/>
      <c r="BY198" s="18"/>
      <c r="BZ198" s="18"/>
      <c r="CA198" s="18"/>
      <c r="CB198" s="18"/>
      <c r="CC198" s="18"/>
      <c r="CD198" s="18"/>
      <c r="CE198" s="18"/>
      <c r="CF198" s="18"/>
      <c r="CG198" s="18"/>
      <c r="CH198" s="18"/>
      <c r="CI198" s="18"/>
      <c r="CJ198" s="18"/>
    </row>
    <row r="199" spans="1:88" ht="33.75" customHeight="1">
      <c r="A199" s="24" t="s">
        <v>2828</v>
      </c>
      <c r="B199" s="25" t="s">
        <v>2829</v>
      </c>
      <c r="C199" s="26" t="s">
        <v>2830</v>
      </c>
      <c r="D199" s="27" t="s">
        <v>2831</v>
      </c>
      <c r="E199" s="24" t="s">
        <v>1962</v>
      </c>
      <c r="F199" s="37" t="s">
        <v>1967</v>
      </c>
      <c r="G199" s="24" t="s">
        <v>2753</v>
      </c>
      <c r="H199" s="29" t="s">
        <v>2832</v>
      </c>
      <c r="I199" s="30" t="s">
        <v>2833</v>
      </c>
      <c r="J199" s="31" t="s">
        <v>1971</v>
      </c>
      <c r="K199" s="43" t="s">
        <v>2834</v>
      </c>
      <c r="L199" s="32"/>
      <c r="M199" s="32"/>
      <c r="N199" s="32" t="s">
        <v>1973</v>
      </c>
      <c r="O199" s="213">
        <v>6</v>
      </c>
      <c r="P199" s="214">
        <v>2</v>
      </c>
      <c r="Q199" s="33">
        <f>IF($P199=$Q$4,ROUND($L199,2)*$O199,0)</f>
        <v>0</v>
      </c>
      <c r="R199" s="33">
        <f>IF($P199=$R$4,ROUND($L199,2)*$O199,0)</f>
        <v>0</v>
      </c>
      <c r="S199" s="33">
        <f>IF($P199=$S$4,ROUND($L199,2)*$O199,0)</f>
        <v>0</v>
      </c>
      <c r="T199" s="215" t="str">
        <f>IF((L199&gt;0)*AND(L200&gt;0),"BŁĄD - Wprowadzono dwie wartości",IF((L199=0)*AND(L200=0),"Wprowadź kwotę dla oferowanego materiału",IF((L200&lt;&gt;0)*AND(K200=0),"Uzupełnij pola SYMBOL/PRODUCENT dla zamiennika",IF((L200=0)*AND(K200&lt;&gt;0),"cena dla niewłaściwego PRODUCENTA",IF((K200&lt;&gt;0)*AND(L200&lt;&gt;0)*AND(J200=0),"Uzupełnij pole PRODUCENT dla zamiennika","OK")))))</f>
        <v>Wprowadź kwotę dla oferowanego materiału</v>
      </c>
      <c r="U199" s="18"/>
      <c r="V199" s="211"/>
      <c r="W199" s="220"/>
      <c r="X199" s="212"/>
      <c r="Y199" s="211"/>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18"/>
      <c r="BB199" s="18"/>
      <c r="BC199" s="18"/>
      <c r="BD199" s="18"/>
      <c r="BE199" s="18"/>
      <c r="BF199" s="18"/>
      <c r="BG199" s="18"/>
      <c r="BH199" s="18"/>
      <c r="BI199" s="18"/>
      <c r="BJ199" s="18"/>
      <c r="BK199" s="18"/>
      <c r="BL199" s="18"/>
      <c r="BM199" s="18"/>
      <c r="BN199" s="18"/>
      <c r="BO199" s="18"/>
      <c r="BP199" s="18"/>
      <c r="BQ199" s="18"/>
      <c r="BR199" s="18"/>
      <c r="BS199" s="18"/>
      <c r="BT199" s="18"/>
      <c r="BU199" s="18"/>
      <c r="BV199" s="18"/>
      <c r="BW199" s="18"/>
      <c r="BX199" s="18"/>
      <c r="BY199" s="18"/>
      <c r="BZ199" s="18"/>
      <c r="CA199" s="18"/>
      <c r="CB199" s="18"/>
      <c r="CC199" s="18"/>
      <c r="CD199" s="18"/>
      <c r="CE199" s="18"/>
      <c r="CF199" s="18"/>
      <c r="CG199" s="18"/>
      <c r="CH199" s="18"/>
      <c r="CI199" s="18"/>
      <c r="CJ199" s="18"/>
    </row>
    <row r="200" spans="1:88" ht="33.75" customHeight="1">
      <c r="A200" s="24" t="s">
        <v>2835</v>
      </c>
      <c r="B200" s="25" t="s">
        <v>2836</v>
      </c>
      <c r="C200" s="26" t="s">
        <v>2837</v>
      </c>
      <c r="D200" s="27" t="s">
        <v>2831</v>
      </c>
      <c r="E200" s="24" t="s">
        <v>1962</v>
      </c>
      <c r="F200" s="37" t="s">
        <v>1967</v>
      </c>
      <c r="G200" s="24" t="s">
        <v>2753</v>
      </c>
      <c r="H200" s="29" t="s">
        <v>2832</v>
      </c>
      <c r="I200" s="30" t="s">
        <v>2833</v>
      </c>
      <c r="J200" s="31"/>
      <c r="K200" s="36"/>
      <c r="L200" s="32"/>
      <c r="M200" s="32"/>
      <c r="N200" s="32" t="s">
        <v>1976</v>
      </c>
      <c r="O200" s="213"/>
      <c r="P200" s="213"/>
      <c r="Q200" s="33">
        <f>IF($P199=$Q$4,ROUND($L200,2)*O199,0)</f>
        <v>0</v>
      </c>
      <c r="R200" s="33">
        <f>IF($P199=$R$4,ROUND($L200,2)*O199,0)</f>
        <v>0</v>
      </c>
      <c r="S200" s="33">
        <f>IF(P199=$S$4,ROUND($L200,2)*O199,0)</f>
        <v>0</v>
      </c>
      <c r="T200" s="215"/>
      <c r="U200" s="18"/>
      <c r="V200" s="211"/>
      <c r="W200" s="220"/>
      <c r="X200" s="212"/>
      <c r="Y200" s="212"/>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c r="AY200" s="18"/>
      <c r="AZ200" s="18"/>
      <c r="BA200" s="18"/>
      <c r="BB200" s="18"/>
      <c r="BC200" s="18"/>
      <c r="BD200" s="18"/>
      <c r="BE200" s="18"/>
      <c r="BF200" s="18"/>
      <c r="BG200" s="18"/>
      <c r="BH200" s="18"/>
      <c r="BI200" s="18"/>
      <c r="BJ200" s="18"/>
      <c r="BK200" s="18"/>
      <c r="BL200" s="18"/>
      <c r="BM200" s="18"/>
      <c r="BN200" s="18"/>
      <c r="BO200" s="18"/>
      <c r="BP200" s="18"/>
      <c r="BQ200" s="18"/>
      <c r="BR200" s="18"/>
      <c r="BS200" s="18"/>
      <c r="BT200" s="18"/>
      <c r="BU200" s="18"/>
      <c r="BV200" s="18"/>
      <c r="BW200" s="18"/>
      <c r="BX200" s="18"/>
      <c r="BY200" s="18"/>
      <c r="BZ200" s="18"/>
      <c r="CA200" s="18"/>
      <c r="CB200" s="18"/>
      <c r="CC200" s="18"/>
      <c r="CD200" s="18"/>
      <c r="CE200" s="18"/>
      <c r="CF200" s="18"/>
      <c r="CG200" s="18"/>
      <c r="CH200" s="18"/>
      <c r="CI200" s="18"/>
      <c r="CJ200" s="18"/>
    </row>
    <row r="201" spans="1:88" ht="22.5" customHeight="1">
      <c r="A201" s="34" t="s">
        <v>2838</v>
      </c>
      <c r="B201" s="25" t="s">
        <v>2839</v>
      </c>
      <c r="C201" s="26" t="s">
        <v>2840</v>
      </c>
      <c r="D201" s="26" t="s">
        <v>2841</v>
      </c>
      <c r="E201" s="24" t="s">
        <v>1962</v>
      </c>
      <c r="F201" s="37" t="s">
        <v>1967</v>
      </c>
      <c r="G201" s="24" t="s">
        <v>2753</v>
      </c>
      <c r="H201" s="29" t="s">
        <v>2852</v>
      </c>
      <c r="I201" s="30" t="s">
        <v>2842</v>
      </c>
      <c r="J201" s="31" t="s">
        <v>1971</v>
      </c>
      <c r="K201" s="43" t="s">
        <v>254</v>
      </c>
      <c r="L201" s="32"/>
      <c r="M201" s="32"/>
      <c r="N201" s="32" t="s">
        <v>1973</v>
      </c>
      <c r="O201" s="213">
        <v>7</v>
      </c>
      <c r="P201" s="214">
        <v>2</v>
      </c>
      <c r="Q201" s="33">
        <f>IF($P201=$Q$4,ROUND($L201,2)*$O201,0)</f>
        <v>0</v>
      </c>
      <c r="R201" s="33">
        <f>IF($P201=$R$4,ROUND($L201,2)*$O201,0)</f>
        <v>0</v>
      </c>
      <c r="S201" s="33">
        <f>IF($P201=$S$4,ROUND($L201,2)*$O201,0)</f>
        <v>0</v>
      </c>
      <c r="T201" s="215" t="str">
        <f>IF((L201&gt;0)*AND(L202&gt;0),"BŁĄD - Wprowadzono dwie wartości",IF((L201=0)*AND(L202=0),"Wprowadź kwotę dla oferowanego materiału",IF((L202&lt;&gt;0)*AND(K202=0),"Uzupełnij pola SYMBOL/PRODUCENT dla zamiennika",IF((L202=0)*AND(K202&lt;&gt;0),"cena dla niewłaściwego PRODUCENTA",IF((K202&lt;&gt;0)*AND(L202&lt;&gt;0)*AND(J202=0),"Uzupełnij pole PRODUCENT dla zamiennika","OK")))))</f>
        <v>Wprowadź kwotę dla oferowanego materiału</v>
      </c>
      <c r="U201" s="18"/>
      <c r="V201" s="211"/>
      <c r="W201" s="220"/>
      <c r="X201" s="212"/>
      <c r="Y201" s="211"/>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c r="AY201" s="18"/>
      <c r="AZ201" s="18"/>
      <c r="BA201" s="18"/>
      <c r="BB201" s="18"/>
      <c r="BC201" s="18"/>
      <c r="BD201" s="18"/>
      <c r="BE201" s="18"/>
      <c r="BF201" s="18"/>
      <c r="BG201" s="18"/>
      <c r="BH201" s="18"/>
      <c r="BI201" s="18"/>
      <c r="BJ201" s="18"/>
      <c r="BK201" s="18"/>
      <c r="BL201" s="18"/>
      <c r="BM201" s="18"/>
      <c r="BN201" s="18"/>
      <c r="BO201" s="18"/>
      <c r="BP201" s="18"/>
      <c r="BQ201" s="18"/>
      <c r="BR201" s="18"/>
      <c r="BS201" s="18"/>
      <c r="BT201" s="18"/>
      <c r="BU201" s="18"/>
      <c r="BV201" s="18"/>
      <c r="BW201" s="18"/>
      <c r="BX201" s="18"/>
      <c r="BY201" s="18"/>
      <c r="BZ201" s="18"/>
      <c r="CA201" s="18"/>
      <c r="CB201" s="18"/>
      <c r="CC201" s="18"/>
      <c r="CD201" s="18"/>
      <c r="CE201" s="18"/>
      <c r="CF201" s="18"/>
      <c r="CG201" s="18"/>
      <c r="CH201" s="18"/>
      <c r="CI201" s="18"/>
      <c r="CJ201" s="18"/>
    </row>
    <row r="202" spans="1:88" ht="22.5" customHeight="1">
      <c r="A202" s="24" t="s">
        <v>255</v>
      </c>
      <c r="B202" s="25" t="s">
        <v>256</v>
      </c>
      <c r="C202" s="26" t="s">
        <v>257</v>
      </c>
      <c r="D202" s="26" t="s">
        <v>2841</v>
      </c>
      <c r="E202" s="24" t="s">
        <v>1962</v>
      </c>
      <c r="F202" s="37" t="s">
        <v>1967</v>
      </c>
      <c r="G202" s="24" t="s">
        <v>2753</v>
      </c>
      <c r="H202" s="29" t="s">
        <v>2852</v>
      </c>
      <c r="I202" s="30" t="s">
        <v>2842</v>
      </c>
      <c r="J202" s="31"/>
      <c r="K202" s="36"/>
      <c r="L202" s="32"/>
      <c r="M202" s="32"/>
      <c r="N202" s="32" t="s">
        <v>1976</v>
      </c>
      <c r="O202" s="213"/>
      <c r="P202" s="213"/>
      <c r="Q202" s="33">
        <f>IF($P201=$Q$4,ROUND($L202,2)*O201,0)</f>
        <v>0</v>
      </c>
      <c r="R202" s="33">
        <f>IF($P201=$R$4,ROUND($L202,2)*O201,0)</f>
        <v>0</v>
      </c>
      <c r="S202" s="33">
        <f>IF(P201=$S$4,ROUND($L202,2)*O201,0)</f>
        <v>0</v>
      </c>
      <c r="T202" s="215"/>
      <c r="U202" s="18"/>
      <c r="V202" s="211"/>
      <c r="W202" s="220"/>
      <c r="X202" s="212"/>
      <c r="Y202" s="212"/>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18"/>
      <c r="BS202" s="18"/>
      <c r="BT202" s="18"/>
      <c r="BU202" s="18"/>
      <c r="BV202" s="18"/>
      <c r="BW202" s="18"/>
      <c r="BX202" s="18"/>
      <c r="BY202" s="18"/>
      <c r="BZ202" s="18"/>
      <c r="CA202" s="18"/>
      <c r="CB202" s="18"/>
      <c r="CC202" s="18"/>
      <c r="CD202" s="18"/>
      <c r="CE202" s="18"/>
      <c r="CF202" s="18"/>
      <c r="CG202" s="18"/>
      <c r="CH202" s="18"/>
      <c r="CI202" s="18"/>
      <c r="CJ202" s="18"/>
    </row>
    <row r="203" spans="1:88" ht="15.75" customHeight="1">
      <c r="A203" s="24" t="s">
        <v>258</v>
      </c>
      <c r="B203" s="25" t="s">
        <v>259</v>
      </c>
      <c r="C203" s="26" t="s">
        <v>260</v>
      </c>
      <c r="D203" s="26" t="s">
        <v>261</v>
      </c>
      <c r="E203" s="24" t="s">
        <v>1962</v>
      </c>
      <c r="F203" s="37" t="s">
        <v>1967</v>
      </c>
      <c r="G203" s="24" t="s">
        <v>2753</v>
      </c>
      <c r="H203" s="29" t="s">
        <v>2011</v>
      </c>
      <c r="I203" s="30" t="s">
        <v>262</v>
      </c>
      <c r="J203" s="31" t="s">
        <v>1971</v>
      </c>
      <c r="K203" s="43" t="s">
        <v>263</v>
      </c>
      <c r="L203" s="32"/>
      <c r="M203" s="32"/>
      <c r="N203" s="32" t="s">
        <v>1973</v>
      </c>
      <c r="O203" s="213">
        <v>38</v>
      </c>
      <c r="P203" s="214">
        <v>1</v>
      </c>
      <c r="Q203" s="33">
        <f>IF($P203=$Q$4,ROUND($L203,2)*$O203,0)</f>
        <v>0</v>
      </c>
      <c r="R203" s="33">
        <f>IF($P203=$R$4,ROUND($L203,2)*$O203,0)</f>
        <v>0</v>
      </c>
      <c r="S203" s="33">
        <f>IF($P203=$S$4,ROUND($L203,2)*$O203,0)</f>
        <v>0</v>
      </c>
      <c r="T203" s="215" t="str">
        <f>IF((L203&gt;0)*AND(L204&gt;0),"BŁĄD - Wprowadzono dwie wartości",IF((L203=0)*AND(L204=0),"Wprowadź kwotę dla oferowanego materiału",IF((L204&lt;&gt;0)*AND(K204=0),"Uzupełnij pola SYMBOL/PRODUCENT dla zamiennika",IF((L204=0)*AND(K204&lt;&gt;0),"cena dla niewłaściwego PRODUCENTA",IF((K204&lt;&gt;0)*AND(L204&lt;&gt;0)*AND(J204=0),"Uzupełnij pole PRODUCENT dla zamiennika","OK")))))</f>
        <v>Wprowadź kwotę dla oferowanego materiału</v>
      </c>
      <c r="U203" s="18"/>
      <c r="V203" s="211"/>
      <c r="W203" s="220"/>
      <c r="X203" s="212"/>
      <c r="Y203" s="211"/>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c r="BH203" s="18"/>
      <c r="BI203" s="18"/>
      <c r="BJ203" s="18"/>
      <c r="BK203" s="18"/>
      <c r="BL203" s="18"/>
      <c r="BM203" s="18"/>
      <c r="BN203" s="18"/>
      <c r="BO203" s="18"/>
      <c r="BP203" s="18"/>
      <c r="BQ203" s="18"/>
      <c r="BR203" s="18"/>
      <c r="BS203" s="18"/>
      <c r="BT203" s="18"/>
      <c r="BU203" s="18"/>
      <c r="BV203" s="18"/>
      <c r="BW203" s="18"/>
      <c r="BX203" s="18"/>
      <c r="BY203" s="18"/>
      <c r="BZ203" s="18"/>
      <c r="CA203" s="18"/>
      <c r="CB203" s="18"/>
      <c r="CC203" s="18"/>
      <c r="CD203" s="18"/>
      <c r="CE203" s="18"/>
      <c r="CF203" s="18"/>
      <c r="CG203" s="18"/>
      <c r="CH203" s="18"/>
      <c r="CI203" s="18"/>
      <c r="CJ203" s="18"/>
    </row>
    <row r="204" spans="1:88" ht="15.75" customHeight="1">
      <c r="A204" s="24" t="s">
        <v>264</v>
      </c>
      <c r="B204" s="25" t="s">
        <v>265</v>
      </c>
      <c r="C204" s="26" t="s">
        <v>266</v>
      </c>
      <c r="D204" s="26" t="s">
        <v>261</v>
      </c>
      <c r="E204" s="24" t="s">
        <v>1962</v>
      </c>
      <c r="F204" s="37" t="s">
        <v>1967</v>
      </c>
      <c r="G204" s="24" t="s">
        <v>2753</v>
      </c>
      <c r="H204" s="29" t="s">
        <v>2011</v>
      </c>
      <c r="I204" s="30" t="s">
        <v>262</v>
      </c>
      <c r="J204" s="31"/>
      <c r="K204" s="36"/>
      <c r="L204" s="32"/>
      <c r="M204" s="32"/>
      <c r="N204" s="32" t="s">
        <v>1976</v>
      </c>
      <c r="O204" s="213"/>
      <c r="P204" s="213"/>
      <c r="Q204" s="33">
        <f>IF($P203=$Q$4,ROUND($L204,2)*O203,0)</f>
        <v>0</v>
      </c>
      <c r="R204" s="33">
        <f>IF($P203=$R$4,ROUND($L204,2)*O203,0)</f>
        <v>0</v>
      </c>
      <c r="S204" s="33">
        <f>IF(P203=$S$4,ROUND($L204,2)*O203,0)</f>
        <v>0</v>
      </c>
      <c r="T204" s="215"/>
      <c r="U204" s="18"/>
      <c r="V204" s="211"/>
      <c r="W204" s="220"/>
      <c r="X204" s="212"/>
      <c r="Y204" s="212"/>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c r="BD204" s="18"/>
      <c r="BE204" s="18"/>
      <c r="BF204" s="18"/>
      <c r="BG204" s="18"/>
      <c r="BH204" s="18"/>
      <c r="BI204" s="18"/>
      <c r="BJ204" s="18"/>
      <c r="BK204" s="18"/>
      <c r="BL204" s="18"/>
      <c r="BM204" s="18"/>
      <c r="BN204" s="18"/>
      <c r="BO204" s="18"/>
      <c r="BP204" s="18"/>
      <c r="BQ204" s="18"/>
      <c r="BR204" s="18"/>
      <c r="BS204" s="18"/>
      <c r="BT204" s="18"/>
      <c r="BU204" s="18"/>
      <c r="BV204" s="18"/>
      <c r="BW204" s="18"/>
      <c r="BX204" s="18"/>
      <c r="BY204" s="18"/>
      <c r="BZ204" s="18"/>
      <c r="CA204" s="18"/>
      <c r="CB204" s="18"/>
      <c r="CC204" s="18"/>
      <c r="CD204" s="18"/>
      <c r="CE204" s="18"/>
      <c r="CF204" s="18"/>
      <c r="CG204" s="18"/>
      <c r="CH204" s="18"/>
      <c r="CI204" s="18"/>
      <c r="CJ204" s="18"/>
    </row>
    <row r="205" spans="1:88" ht="22.5" customHeight="1">
      <c r="A205" s="24" t="s">
        <v>267</v>
      </c>
      <c r="B205" s="25" t="s">
        <v>268</v>
      </c>
      <c r="C205" s="26" t="s">
        <v>269</v>
      </c>
      <c r="D205" s="27" t="s">
        <v>270</v>
      </c>
      <c r="E205" s="24" t="s">
        <v>1962</v>
      </c>
      <c r="F205" s="37" t="s">
        <v>1967</v>
      </c>
      <c r="G205" s="24" t="s">
        <v>2753</v>
      </c>
      <c r="H205" s="29" t="s">
        <v>2020</v>
      </c>
      <c r="I205" s="30" t="s">
        <v>2833</v>
      </c>
      <c r="J205" s="31" t="s">
        <v>1971</v>
      </c>
      <c r="K205" s="43" t="s">
        <v>271</v>
      </c>
      <c r="L205" s="32"/>
      <c r="M205" s="32"/>
      <c r="N205" s="32" t="s">
        <v>1973</v>
      </c>
      <c r="O205" s="213">
        <v>25</v>
      </c>
      <c r="P205" s="214">
        <v>2</v>
      </c>
      <c r="Q205" s="33">
        <f>IF($P205=$Q$4,ROUND($L205,2)*$O205,0)</f>
        <v>0</v>
      </c>
      <c r="R205" s="33">
        <f>IF($P205=$R$4,ROUND($L205,2)*$O205,0)</f>
        <v>0</v>
      </c>
      <c r="S205" s="33">
        <f>IF($P205=$S$4,ROUND($L205,2)*$O205,0)</f>
        <v>0</v>
      </c>
      <c r="T205" s="215" t="str">
        <f>IF((L205&gt;0)*AND(L206&gt;0),"BŁĄD - Wprowadzono dwie wartości",IF((L205=0)*AND(L206=0),"Wprowadź kwotę dla oferowanego materiału",IF((L206&lt;&gt;0)*AND(K206=0),"Uzupełnij pola SYMBOL/PRODUCENT dla zamiennika",IF((L206=0)*AND(K206&lt;&gt;0),"cena dla niewłaściwego PRODUCENTA",IF((K206&lt;&gt;0)*AND(L206&lt;&gt;0)*AND(J206=0),"Uzupełnij pole PRODUCENT dla zamiennika","OK")))))</f>
        <v>Wprowadź kwotę dla oferowanego materiału</v>
      </c>
      <c r="U205" s="18"/>
      <c r="V205" s="211"/>
      <c r="W205" s="220"/>
      <c r="X205" s="212"/>
      <c r="Y205" s="211"/>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c r="BF205" s="18"/>
      <c r="BG205" s="18"/>
      <c r="BH205" s="18"/>
      <c r="BI205" s="18"/>
      <c r="BJ205" s="18"/>
      <c r="BK205" s="18"/>
      <c r="BL205" s="18"/>
      <c r="BM205" s="18"/>
      <c r="BN205" s="18"/>
      <c r="BO205" s="18"/>
      <c r="BP205" s="18"/>
      <c r="BQ205" s="18"/>
      <c r="BR205" s="18"/>
      <c r="BS205" s="18"/>
      <c r="BT205" s="18"/>
      <c r="BU205" s="18"/>
      <c r="BV205" s="18"/>
      <c r="BW205" s="18"/>
      <c r="BX205" s="18"/>
      <c r="BY205" s="18"/>
      <c r="BZ205" s="18"/>
      <c r="CA205" s="18"/>
      <c r="CB205" s="18"/>
      <c r="CC205" s="18"/>
      <c r="CD205" s="18"/>
      <c r="CE205" s="18"/>
      <c r="CF205" s="18"/>
      <c r="CG205" s="18"/>
      <c r="CH205" s="18"/>
      <c r="CI205" s="18"/>
      <c r="CJ205" s="18"/>
    </row>
    <row r="206" spans="1:88" ht="22.5" customHeight="1">
      <c r="A206" s="34" t="s">
        <v>272</v>
      </c>
      <c r="B206" s="25" t="s">
        <v>273</v>
      </c>
      <c r="C206" s="26" t="s">
        <v>274</v>
      </c>
      <c r="D206" s="27" t="s">
        <v>270</v>
      </c>
      <c r="E206" s="24" t="s">
        <v>1962</v>
      </c>
      <c r="F206" s="37" t="s">
        <v>1967</v>
      </c>
      <c r="G206" s="24" t="s">
        <v>2753</v>
      </c>
      <c r="H206" s="29" t="s">
        <v>2020</v>
      </c>
      <c r="I206" s="30" t="s">
        <v>2833</v>
      </c>
      <c r="J206" s="31"/>
      <c r="K206" s="45"/>
      <c r="L206" s="32"/>
      <c r="M206" s="32"/>
      <c r="N206" s="32" t="s">
        <v>1976</v>
      </c>
      <c r="O206" s="213"/>
      <c r="P206" s="213"/>
      <c r="Q206" s="33">
        <f>IF($P205=$Q$4,ROUND($L206,2)*O205,0)</f>
        <v>0</v>
      </c>
      <c r="R206" s="33">
        <f>IF($P205=$R$4,ROUND($L206,2)*O205,0)</f>
        <v>0</v>
      </c>
      <c r="S206" s="33">
        <f>IF(P205=$S$4,ROUND($L206,2)*O205,0)</f>
        <v>0</v>
      </c>
      <c r="T206" s="215"/>
      <c r="U206" s="18"/>
      <c r="V206" s="211"/>
      <c r="W206" s="220"/>
      <c r="X206" s="212"/>
      <c r="Y206" s="212"/>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c r="BV206" s="18"/>
      <c r="BW206" s="18"/>
      <c r="BX206" s="18"/>
      <c r="BY206" s="18"/>
      <c r="BZ206" s="18"/>
      <c r="CA206" s="18"/>
      <c r="CB206" s="18"/>
      <c r="CC206" s="18"/>
      <c r="CD206" s="18"/>
      <c r="CE206" s="18"/>
      <c r="CF206" s="18"/>
      <c r="CG206" s="18"/>
      <c r="CH206" s="18"/>
      <c r="CI206" s="18"/>
      <c r="CJ206" s="18"/>
    </row>
    <row r="207" spans="1:88" ht="22.5" customHeight="1">
      <c r="A207" s="24" t="s">
        <v>275</v>
      </c>
      <c r="B207" s="25" t="s">
        <v>276</v>
      </c>
      <c r="C207" s="26" t="s">
        <v>277</v>
      </c>
      <c r="D207" s="26" t="s">
        <v>278</v>
      </c>
      <c r="E207" s="24" t="s">
        <v>1962</v>
      </c>
      <c r="F207" s="37" t="s">
        <v>1967</v>
      </c>
      <c r="G207" s="24" t="s">
        <v>2753</v>
      </c>
      <c r="H207" s="29" t="s">
        <v>2038</v>
      </c>
      <c r="I207" s="30" t="s">
        <v>279</v>
      </c>
      <c r="J207" s="31" t="s">
        <v>1971</v>
      </c>
      <c r="K207" s="43" t="s">
        <v>280</v>
      </c>
      <c r="L207" s="32"/>
      <c r="M207" s="32"/>
      <c r="N207" s="32" t="s">
        <v>1973</v>
      </c>
      <c r="O207" s="213">
        <v>7</v>
      </c>
      <c r="P207" s="214">
        <v>2</v>
      </c>
      <c r="Q207" s="33">
        <f>IF($P207=$Q$4,ROUND($L207,2)*$O207,0)</f>
        <v>0</v>
      </c>
      <c r="R207" s="33">
        <f>IF($P207=$R$4,ROUND($L207,2)*$O207,0)</f>
        <v>0</v>
      </c>
      <c r="S207" s="33">
        <f>IF($P207=$S$4,ROUND($L207,2)*$O207,0)</f>
        <v>0</v>
      </c>
      <c r="T207" s="215" t="str">
        <f>IF((L207&gt;0)*AND(L208&gt;0),"BŁĄD - Wprowadzono dwie wartości",IF((L207=0)*AND(L208=0),"Wprowadź kwotę dla oferowanego materiału",IF((L208&lt;&gt;0)*AND(K208=0),"Uzupełnij pola SYMBOL/PRODUCENT dla zamiennika",IF((L208=0)*AND(K208&lt;&gt;0),"cena dla niewłaściwego PRODUCENTA",IF((K208&lt;&gt;0)*AND(L208&lt;&gt;0)*AND(J208=0),"Uzupełnij pole PRODUCENT dla zamiennika","OK")))))</f>
        <v>Wprowadź kwotę dla oferowanego materiału</v>
      </c>
      <c r="U207" s="18"/>
      <c r="V207" s="211"/>
      <c r="W207" s="220"/>
      <c r="X207" s="212"/>
      <c r="Y207" s="211"/>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18"/>
      <c r="BS207" s="18"/>
      <c r="BT207" s="18"/>
      <c r="BU207" s="18"/>
      <c r="BV207" s="18"/>
      <c r="BW207" s="18"/>
      <c r="BX207" s="18"/>
      <c r="BY207" s="18"/>
      <c r="BZ207" s="18"/>
      <c r="CA207" s="18"/>
      <c r="CB207" s="18"/>
      <c r="CC207" s="18"/>
      <c r="CD207" s="18"/>
      <c r="CE207" s="18"/>
      <c r="CF207" s="18"/>
      <c r="CG207" s="18"/>
      <c r="CH207" s="18"/>
      <c r="CI207" s="18"/>
      <c r="CJ207" s="18"/>
    </row>
    <row r="208" spans="1:88" ht="22.5" customHeight="1">
      <c r="A208" s="24" t="s">
        <v>281</v>
      </c>
      <c r="B208" s="25" t="s">
        <v>282</v>
      </c>
      <c r="C208" s="26" t="s">
        <v>283</v>
      </c>
      <c r="D208" s="26" t="s">
        <v>278</v>
      </c>
      <c r="E208" s="24" t="s">
        <v>1962</v>
      </c>
      <c r="F208" s="37" t="s">
        <v>1967</v>
      </c>
      <c r="G208" s="24" t="s">
        <v>2753</v>
      </c>
      <c r="H208" s="29" t="s">
        <v>2038</v>
      </c>
      <c r="I208" s="30" t="s">
        <v>279</v>
      </c>
      <c r="J208" s="31"/>
      <c r="K208" s="45"/>
      <c r="L208" s="32"/>
      <c r="M208" s="32"/>
      <c r="N208" s="32" t="s">
        <v>1976</v>
      </c>
      <c r="O208" s="213"/>
      <c r="P208" s="213"/>
      <c r="Q208" s="33">
        <f>IF($P207=$Q$4,ROUND($L208,2)*O207,0)</f>
        <v>0</v>
      </c>
      <c r="R208" s="33">
        <f>IF($P207=$R$4,ROUND($L208,2)*O207,0)</f>
        <v>0</v>
      </c>
      <c r="S208" s="33">
        <f>IF(P207=$S$4,ROUND($L208,2)*O207,0)</f>
        <v>0</v>
      </c>
      <c r="T208" s="215"/>
      <c r="U208" s="18"/>
      <c r="V208" s="211"/>
      <c r="W208" s="220"/>
      <c r="X208" s="212"/>
      <c r="Y208" s="212"/>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18"/>
      <c r="BS208" s="18"/>
      <c r="BT208" s="18"/>
      <c r="BU208" s="18"/>
      <c r="BV208" s="18"/>
      <c r="BW208" s="18"/>
      <c r="BX208" s="18"/>
      <c r="BY208" s="18"/>
      <c r="BZ208" s="18"/>
      <c r="CA208" s="18"/>
      <c r="CB208" s="18"/>
      <c r="CC208" s="18"/>
      <c r="CD208" s="18"/>
      <c r="CE208" s="18"/>
      <c r="CF208" s="18"/>
      <c r="CG208" s="18"/>
      <c r="CH208" s="18"/>
      <c r="CI208" s="18"/>
      <c r="CJ208" s="18"/>
    </row>
    <row r="209" spans="1:88" ht="22.5" customHeight="1">
      <c r="A209" s="24" t="s">
        <v>284</v>
      </c>
      <c r="B209" s="25" t="s">
        <v>285</v>
      </c>
      <c r="C209" s="26" t="s">
        <v>286</v>
      </c>
      <c r="D209" s="26" t="s">
        <v>287</v>
      </c>
      <c r="E209" s="24" t="s">
        <v>1962</v>
      </c>
      <c r="F209" s="37" t="s">
        <v>2134</v>
      </c>
      <c r="G209" s="24" t="s">
        <v>2753</v>
      </c>
      <c r="H209" s="29" t="s">
        <v>2038</v>
      </c>
      <c r="I209" s="30" t="s">
        <v>2532</v>
      </c>
      <c r="J209" s="31" t="s">
        <v>1971</v>
      </c>
      <c r="K209" s="43" t="s">
        <v>288</v>
      </c>
      <c r="L209" s="32"/>
      <c r="M209" s="32"/>
      <c r="N209" s="32" t="s">
        <v>1973</v>
      </c>
      <c r="O209" s="213">
        <v>5</v>
      </c>
      <c r="P209" s="214">
        <v>2</v>
      </c>
      <c r="Q209" s="33">
        <f>IF($P209=$Q$4,ROUND($L209,2)*$O209,0)</f>
        <v>0</v>
      </c>
      <c r="R209" s="33">
        <f>IF($P209=$R$4,ROUND($L209,2)*$O209,0)</f>
        <v>0</v>
      </c>
      <c r="S209" s="33">
        <f>IF($P209=$S$4,ROUND($L209,2)*$O209,0)</f>
        <v>0</v>
      </c>
      <c r="T209" s="215" t="str">
        <f>IF((L209&gt;0)*AND(L210&gt;0),"BŁĄD - Wprowadzono dwie wartości",IF((L209=0)*AND(L210=0),"Wprowadź kwotę dla oferowanego materiału",IF((L210&lt;&gt;0)*AND(K210=0),"Uzupełnij pola SYMBOL/PRODUCENT dla zamiennika",IF((L210=0)*AND(K210&lt;&gt;0),"cena dla niewłaściwego PRODUCENTA",IF((K210&lt;&gt;0)*AND(L210&lt;&gt;0)*AND(J210=0),"Uzupełnij pole PRODUCENT dla zamiennika","OK")))))</f>
        <v>Wprowadź kwotę dla oferowanego materiału</v>
      </c>
      <c r="U209" s="18"/>
      <c r="V209" s="211"/>
      <c r="W209" s="220"/>
      <c r="X209" s="212"/>
      <c r="Y209" s="211"/>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8"/>
      <c r="BI209" s="18"/>
      <c r="BJ209" s="18"/>
      <c r="BK209" s="18"/>
      <c r="BL209" s="18"/>
      <c r="BM209" s="18"/>
      <c r="BN209" s="18"/>
      <c r="BO209" s="18"/>
      <c r="BP209" s="18"/>
      <c r="BQ209" s="18"/>
      <c r="BR209" s="18"/>
      <c r="BS209" s="18"/>
      <c r="BT209" s="18"/>
      <c r="BU209" s="18"/>
      <c r="BV209" s="18"/>
      <c r="BW209" s="18"/>
      <c r="BX209" s="18"/>
      <c r="BY209" s="18"/>
      <c r="BZ209" s="18"/>
      <c r="CA209" s="18"/>
      <c r="CB209" s="18"/>
      <c r="CC209" s="18"/>
      <c r="CD209" s="18"/>
      <c r="CE209" s="18"/>
      <c r="CF209" s="18"/>
      <c r="CG209" s="18"/>
      <c r="CH209" s="18"/>
      <c r="CI209" s="18"/>
      <c r="CJ209" s="18"/>
    </row>
    <row r="210" spans="1:88" ht="22.5" customHeight="1">
      <c r="A210" s="24" t="s">
        <v>289</v>
      </c>
      <c r="B210" s="25" t="s">
        <v>290</v>
      </c>
      <c r="C210" s="26" t="s">
        <v>291</v>
      </c>
      <c r="D210" s="26" t="s">
        <v>287</v>
      </c>
      <c r="E210" s="24" t="s">
        <v>1962</v>
      </c>
      <c r="F210" s="37" t="s">
        <v>2134</v>
      </c>
      <c r="G210" s="24" t="s">
        <v>2753</v>
      </c>
      <c r="H210" s="29" t="s">
        <v>2038</v>
      </c>
      <c r="I210" s="30" t="s">
        <v>2532</v>
      </c>
      <c r="J210" s="31"/>
      <c r="K210" s="36"/>
      <c r="L210" s="32"/>
      <c r="M210" s="32"/>
      <c r="N210" s="32" t="s">
        <v>1976</v>
      </c>
      <c r="O210" s="213"/>
      <c r="P210" s="213"/>
      <c r="Q210" s="33">
        <f>IF($P209=$Q$4,ROUND($L210,2)*O209,0)</f>
        <v>0</v>
      </c>
      <c r="R210" s="33">
        <f>IF($P209=$R$4,ROUND($L210,2)*O209,0)</f>
        <v>0</v>
      </c>
      <c r="S210" s="33">
        <f>IF(P209=$S$4,ROUND($L210,2)*O209,0)</f>
        <v>0</v>
      </c>
      <c r="T210" s="215"/>
      <c r="U210" s="18"/>
      <c r="V210" s="211"/>
      <c r="W210" s="220"/>
      <c r="X210" s="212"/>
      <c r="Y210" s="212"/>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c r="BF210" s="18"/>
      <c r="BG210" s="18"/>
      <c r="BH210" s="18"/>
      <c r="BI210" s="18"/>
      <c r="BJ210" s="18"/>
      <c r="BK210" s="18"/>
      <c r="BL210" s="18"/>
      <c r="BM210" s="18"/>
      <c r="BN210" s="18"/>
      <c r="BO210" s="18"/>
      <c r="BP210" s="18"/>
      <c r="BQ210" s="18"/>
      <c r="BR210" s="18"/>
      <c r="BS210" s="18"/>
      <c r="BT210" s="18"/>
      <c r="BU210" s="18"/>
      <c r="BV210" s="18"/>
      <c r="BW210" s="18"/>
      <c r="BX210" s="18"/>
      <c r="BY210" s="18"/>
      <c r="BZ210" s="18"/>
      <c r="CA210" s="18"/>
      <c r="CB210" s="18"/>
      <c r="CC210" s="18"/>
      <c r="CD210" s="18"/>
      <c r="CE210" s="18"/>
      <c r="CF210" s="18"/>
      <c r="CG210" s="18"/>
      <c r="CH210" s="18"/>
      <c r="CI210" s="18"/>
      <c r="CJ210" s="18"/>
    </row>
    <row r="211" spans="1:88" ht="22.5" customHeight="1">
      <c r="A211" s="34" t="s">
        <v>292</v>
      </c>
      <c r="B211" s="25" t="s">
        <v>293</v>
      </c>
      <c r="C211" s="26" t="s">
        <v>294</v>
      </c>
      <c r="D211" s="26" t="s">
        <v>295</v>
      </c>
      <c r="E211" s="24" t="s">
        <v>1962</v>
      </c>
      <c r="F211" s="37" t="s">
        <v>2143</v>
      </c>
      <c r="G211" s="24" t="s">
        <v>2753</v>
      </c>
      <c r="H211" s="29" t="s">
        <v>2038</v>
      </c>
      <c r="I211" s="30" t="s">
        <v>2532</v>
      </c>
      <c r="J211" s="31" t="s">
        <v>1971</v>
      </c>
      <c r="K211" s="43" t="s">
        <v>296</v>
      </c>
      <c r="L211" s="32"/>
      <c r="M211" s="32"/>
      <c r="N211" s="32" t="s">
        <v>1973</v>
      </c>
      <c r="O211" s="213">
        <v>5</v>
      </c>
      <c r="P211" s="214">
        <v>2</v>
      </c>
      <c r="Q211" s="33">
        <f>IF($P211=$Q$4,ROUND($L211,2)*$O211,0)</f>
        <v>0</v>
      </c>
      <c r="R211" s="33">
        <f>IF($P211=$R$4,ROUND($L211,2)*$O211,0)</f>
        <v>0</v>
      </c>
      <c r="S211" s="33">
        <f>IF($P211=$S$4,ROUND($L211,2)*$O211,0)</f>
        <v>0</v>
      </c>
      <c r="T211" s="215" t="str">
        <f>IF((L211&gt;0)*AND(L212&gt;0),"BŁĄD - Wprowadzono dwie wartości",IF((L211=0)*AND(L212=0),"Wprowadź kwotę dla oferowanego materiału",IF((L212&lt;&gt;0)*AND(K212=0),"Uzupełnij pola SYMBOL/PRODUCENT dla zamiennika",IF((L212=0)*AND(K212&lt;&gt;0),"cena dla niewłaściwego PRODUCENTA",IF((K212&lt;&gt;0)*AND(L212&lt;&gt;0)*AND(J212=0),"Uzupełnij pole PRODUCENT dla zamiennika","OK")))))</f>
        <v>Wprowadź kwotę dla oferowanego materiału</v>
      </c>
      <c r="U211" s="18"/>
      <c r="V211" s="211"/>
      <c r="W211" s="220"/>
      <c r="X211" s="212"/>
      <c r="Y211" s="211"/>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18"/>
      <c r="BB211" s="18"/>
      <c r="BC211" s="18"/>
      <c r="BD211" s="18"/>
      <c r="BE211" s="18"/>
      <c r="BF211" s="18"/>
      <c r="BG211" s="18"/>
      <c r="BH211" s="18"/>
      <c r="BI211" s="18"/>
      <c r="BJ211" s="18"/>
      <c r="BK211" s="18"/>
      <c r="BL211" s="18"/>
      <c r="BM211" s="18"/>
      <c r="BN211" s="18"/>
      <c r="BO211" s="18"/>
      <c r="BP211" s="18"/>
      <c r="BQ211" s="18"/>
      <c r="BR211" s="18"/>
      <c r="BS211" s="18"/>
      <c r="BT211" s="18"/>
      <c r="BU211" s="18"/>
      <c r="BV211" s="18"/>
      <c r="BW211" s="18"/>
      <c r="BX211" s="18"/>
      <c r="BY211" s="18"/>
      <c r="BZ211" s="18"/>
      <c r="CA211" s="18"/>
      <c r="CB211" s="18"/>
      <c r="CC211" s="18"/>
      <c r="CD211" s="18"/>
      <c r="CE211" s="18"/>
      <c r="CF211" s="18"/>
      <c r="CG211" s="18"/>
      <c r="CH211" s="18"/>
      <c r="CI211" s="18"/>
      <c r="CJ211" s="18"/>
    </row>
    <row r="212" spans="1:88" ht="22.5" customHeight="1">
      <c r="A212" s="24" t="s">
        <v>297</v>
      </c>
      <c r="B212" s="25" t="s">
        <v>298</v>
      </c>
      <c r="C212" s="26" t="s">
        <v>299</v>
      </c>
      <c r="D212" s="26" t="s">
        <v>295</v>
      </c>
      <c r="E212" s="24" t="s">
        <v>1962</v>
      </c>
      <c r="F212" s="37" t="s">
        <v>2143</v>
      </c>
      <c r="G212" s="24" t="s">
        <v>2753</v>
      </c>
      <c r="H212" s="29" t="s">
        <v>2038</v>
      </c>
      <c r="I212" s="30" t="s">
        <v>2532</v>
      </c>
      <c r="J212" s="31"/>
      <c r="K212" s="36"/>
      <c r="L212" s="32"/>
      <c r="M212" s="32"/>
      <c r="N212" s="32" t="s">
        <v>1976</v>
      </c>
      <c r="O212" s="213"/>
      <c r="P212" s="213"/>
      <c r="Q212" s="33">
        <f>IF($P211=$Q$4,ROUND($L212,2)*O211,0)</f>
        <v>0</v>
      </c>
      <c r="R212" s="33">
        <f>IF($P211=$R$4,ROUND($L212,2)*O211,0)</f>
        <v>0</v>
      </c>
      <c r="S212" s="33">
        <f>IF(P211=$S$4,ROUND($L212,2)*O211,0)</f>
        <v>0</v>
      </c>
      <c r="T212" s="215"/>
      <c r="U212" s="18"/>
      <c r="V212" s="211"/>
      <c r="W212" s="220"/>
      <c r="X212" s="212"/>
      <c r="Y212" s="212"/>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18"/>
      <c r="BB212" s="18"/>
      <c r="BC212" s="18"/>
      <c r="BD212" s="18"/>
      <c r="BE212" s="18"/>
      <c r="BF212" s="18"/>
      <c r="BG212" s="18"/>
      <c r="BH212" s="18"/>
      <c r="BI212" s="18"/>
      <c r="BJ212" s="18"/>
      <c r="BK212" s="18"/>
      <c r="BL212" s="18"/>
      <c r="BM212" s="18"/>
      <c r="BN212" s="18"/>
      <c r="BO212" s="18"/>
      <c r="BP212" s="18"/>
      <c r="BQ212" s="18"/>
      <c r="BR212" s="18"/>
      <c r="BS212" s="18"/>
      <c r="BT212" s="18"/>
      <c r="BU212" s="18"/>
      <c r="BV212" s="18"/>
      <c r="BW212" s="18"/>
      <c r="BX212" s="18"/>
      <c r="BY212" s="18"/>
      <c r="BZ212" s="18"/>
      <c r="CA212" s="18"/>
      <c r="CB212" s="18"/>
      <c r="CC212" s="18"/>
      <c r="CD212" s="18"/>
      <c r="CE212" s="18"/>
      <c r="CF212" s="18"/>
      <c r="CG212" s="18"/>
      <c r="CH212" s="18"/>
      <c r="CI212" s="18"/>
      <c r="CJ212" s="18"/>
    </row>
    <row r="213" spans="1:88" ht="22.5" customHeight="1">
      <c r="A213" s="24" t="s">
        <v>300</v>
      </c>
      <c r="B213" s="25" t="s">
        <v>301</v>
      </c>
      <c r="C213" s="26" t="s">
        <v>302</v>
      </c>
      <c r="D213" s="26" t="s">
        <v>303</v>
      </c>
      <c r="E213" s="24" t="s">
        <v>1962</v>
      </c>
      <c r="F213" s="37" t="s">
        <v>2153</v>
      </c>
      <c r="G213" s="24" t="s">
        <v>2753</v>
      </c>
      <c r="H213" s="29" t="s">
        <v>2038</v>
      </c>
      <c r="I213" s="30" t="s">
        <v>2532</v>
      </c>
      <c r="J213" s="31" t="s">
        <v>1971</v>
      </c>
      <c r="K213" s="43" t="s">
        <v>304</v>
      </c>
      <c r="L213" s="32"/>
      <c r="M213" s="32"/>
      <c r="N213" s="32" t="s">
        <v>1973</v>
      </c>
      <c r="O213" s="213">
        <v>5</v>
      </c>
      <c r="P213" s="214">
        <v>2</v>
      </c>
      <c r="Q213" s="33">
        <f>IF($P213=$Q$4,ROUND($L213,2)*$O213,0)</f>
        <v>0</v>
      </c>
      <c r="R213" s="33">
        <f>IF($P213=$R$4,ROUND($L213,2)*$O213,0)</f>
        <v>0</v>
      </c>
      <c r="S213" s="33">
        <f>IF($P213=$S$4,ROUND($L213,2)*$O213,0)</f>
        <v>0</v>
      </c>
      <c r="T213" s="215" t="str">
        <f>IF((L213&gt;0)*AND(L214&gt;0),"BŁĄD - Wprowadzono dwie wartości",IF((L213=0)*AND(L214=0),"Wprowadź kwotę dla oferowanego materiału",IF((L214&lt;&gt;0)*AND(K214=0),"Uzupełnij pola SYMBOL/PRODUCENT dla zamiennika",IF((L214=0)*AND(K214&lt;&gt;0),"cena dla niewłaściwego PRODUCENTA",IF((K214&lt;&gt;0)*AND(L214&lt;&gt;0)*AND(J214=0),"Uzupełnij pole PRODUCENT dla zamiennika","OK")))))</f>
        <v>Wprowadź kwotę dla oferowanego materiału</v>
      </c>
      <c r="U213" s="18"/>
      <c r="V213" s="211"/>
      <c r="W213" s="220"/>
      <c r="X213" s="212"/>
      <c r="Y213" s="211"/>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18"/>
      <c r="BS213" s="18"/>
      <c r="BT213" s="18"/>
      <c r="BU213" s="18"/>
      <c r="BV213" s="18"/>
      <c r="BW213" s="18"/>
      <c r="BX213" s="18"/>
      <c r="BY213" s="18"/>
      <c r="BZ213" s="18"/>
      <c r="CA213" s="18"/>
      <c r="CB213" s="18"/>
      <c r="CC213" s="18"/>
      <c r="CD213" s="18"/>
      <c r="CE213" s="18"/>
      <c r="CF213" s="18"/>
      <c r="CG213" s="18"/>
      <c r="CH213" s="18"/>
      <c r="CI213" s="18"/>
      <c r="CJ213" s="18"/>
    </row>
    <row r="214" spans="1:88" ht="22.5" customHeight="1">
      <c r="A214" s="24" t="s">
        <v>305</v>
      </c>
      <c r="B214" s="25" t="s">
        <v>306</v>
      </c>
      <c r="C214" s="26" t="s">
        <v>307</v>
      </c>
      <c r="D214" s="26" t="s">
        <v>303</v>
      </c>
      <c r="E214" s="24" t="s">
        <v>1962</v>
      </c>
      <c r="F214" s="37" t="s">
        <v>2153</v>
      </c>
      <c r="G214" s="24" t="s">
        <v>2753</v>
      </c>
      <c r="H214" s="29" t="s">
        <v>2038</v>
      </c>
      <c r="I214" s="30" t="s">
        <v>2532</v>
      </c>
      <c r="J214" s="31"/>
      <c r="K214" s="36"/>
      <c r="L214" s="32"/>
      <c r="M214" s="32"/>
      <c r="N214" s="32" t="s">
        <v>1976</v>
      </c>
      <c r="O214" s="213"/>
      <c r="P214" s="213"/>
      <c r="Q214" s="33">
        <f>IF($P213=$Q$4,ROUND($L214,2)*O213,0)</f>
        <v>0</v>
      </c>
      <c r="R214" s="33">
        <f>IF($P213=$R$4,ROUND($L214,2)*O213,0)</f>
        <v>0</v>
      </c>
      <c r="S214" s="33">
        <f>IF(P213=$S$4,ROUND($L214,2)*O213,0)</f>
        <v>0</v>
      </c>
      <c r="T214" s="215"/>
      <c r="U214" s="18"/>
      <c r="V214" s="211"/>
      <c r="W214" s="220"/>
      <c r="X214" s="212"/>
      <c r="Y214" s="212"/>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18"/>
      <c r="BB214" s="18"/>
      <c r="BC214" s="18"/>
      <c r="BD214" s="18"/>
      <c r="BE214" s="18"/>
      <c r="BF214" s="18"/>
      <c r="BG214" s="18"/>
      <c r="BH214" s="18"/>
      <c r="BI214" s="18"/>
      <c r="BJ214" s="18"/>
      <c r="BK214" s="18"/>
      <c r="BL214" s="18"/>
      <c r="BM214" s="18"/>
      <c r="BN214" s="18"/>
      <c r="BO214" s="18"/>
      <c r="BP214" s="18"/>
      <c r="BQ214" s="18"/>
      <c r="BR214" s="18"/>
      <c r="BS214" s="18"/>
      <c r="BT214" s="18"/>
      <c r="BU214" s="18"/>
      <c r="BV214" s="18"/>
      <c r="BW214" s="18"/>
      <c r="BX214" s="18"/>
      <c r="BY214" s="18"/>
      <c r="BZ214" s="18"/>
      <c r="CA214" s="18"/>
      <c r="CB214" s="18"/>
      <c r="CC214" s="18"/>
      <c r="CD214" s="18"/>
      <c r="CE214" s="18"/>
      <c r="CF214" s="18"/>
      <c r="CG214" s="18"/>
      <c r="CH214" s="18"/>
      <c r="CI214" s="18"/>
      <c r="CJ214" s="18"/>
    </row>
    <row r="215" spans="1:88" ht="22.5" customHeight="1">
      <c r="A215" s="24" t="s">
        <v>308</v>
      </c>
      <c r="B215" s="25" t="s">
        <v>309</v>
      </c>
      <c r="C215" s="26" t="s">
        <v>310</v>
      </c>
      <c r="D215" s="26" t="s">
        <v>311</v>
      </c>
      <c r="E215" s="24" t="s">
        <v>1962</v>
      </c>
      <c r="F215" s="37" t="s">
        <v>1967</v>
      </c>
      <c r="G215" s="24" t="s">
        <v>2753</v>
      </c>
      <c r="H215" s="29" t="s">
        <v>2048</v>
      </c>
      <c r="I215" s="30" t="s">
        <v>312</v>
      </c>
      <c r="J215" s="31" t="s">
        <v>1971</v>
      </c>
      <c r="K215" s="43" t="s">
        <v>313</v>
      </c>
      <c r="L215" s="32"/>
      <c r="M215" s="32"/>
      <c r="N215" s="32" t="s">
        <v>1973</v>
      </c>
      <c r="O215" s="213">
        <v>112</v>
      </c>
      <c r="P215" s="214">
        <v>1</v>
      </c>
      <c r="Q215" s="33">
        <f>IF($P215=$Q$4,ROUND($L215,2)*$O215,0)</f>
        <v>0</v>
      </c>
      <c r="R215" s="33">
        <f>IF($P215=$R$4,ROUND($L215,2)*$O215,0)</f>
        <v>0</v>
      </c>
      <c r="S215" s="33">
        <f>IF($P215=$S$4,ROUND($L215,2)*$O215,0)</f>
        <v>0</v>
      </c>
      <c r="T215" s="215" t="str">
        <f>IF((L215&gt;0)*AND(L216&gt;0),"BŁĄD - Wprowadzono dwie wartości",IF((L215=0)*AND(L216=0),"Wprowadź kwotę dla oferowanego materiału",IF((L216&lt;&gt;0)*AND(K216=0),"Uzupełnij pola SYMBOL/PRODUCENT dla zamiennika",IF((L216=0)*AND(K216&lt;&gt;0),"cena dla niewłaściwego PRODUCENTA",IF((K216&lt;&gt;0)*AND(L216&lt;&gt;0)*AND(J216=0),"Uzupełnij pole PRODUCENT dla zamiennika","OK")))))</f>
        <v>Wprowadź kwotę dla oferowanego materiału</v>
      </c>
      <c r="U215" s="18"/>
      <c r="V215" s="211"/>
      <c r="W215" s="220"/>
      <c r="X215" s="212"/>
      <c r="Y215" s="211"/>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18"/>
      <c r="BB215" s="18"/>
      <c r="BC215" s="18"/>
      <c r="BD215" s="18"/>
      <c r="BE215" s="18"/>
      <c r="BF215" s="18"/>
      <c r="BG215" s="18"/>
      <c r="BH215" s="18"/>
      <c r="BI215" s="18"/>
      <c r="BJ215" s="18"/>
      <c r="BK215" s="18"/>
      <c r="BL215" s="18"/>
      <c r="BM215" s="18"/>
      <c r="BN215" s="18"/>
      <c r="BO215" s="18"/>
      <c r="BP215" s="18"/>
      <c r="BQ215" s="18"/>
      <c r="BR215" s="18"/>
      <c r="BS215" s="18"/>
      <c r="BT215" s="18"/>
      <c r="BU215" s="18"/>
      <c r="BV215" s="18"/>
      <c r="BW215" s="18"/>
      <c r="BX215" s="18"/>
      <c r="BY215" s="18"/>
      <c r="BZ215" s="18"/>
      <c r="CA215" s="18"/>
      <c r="CB215" s="18"/>
      <c r="CC215" s="18"/>
      <c r="CD215" s="18"/>
      <c r="CE215" s="18"/>
      <c r="CF215" s="18"/>
      <c r="CG215" s="18"/>
      <c r="CH215" s="18"/>
      <c r="CI215" s="18"/>
      <c r="CJ215" s="18"/>
    </row>
    <row r="216" spans="1:88" ht="22.5" customHeight="1">
      <c r="A216" s="34" t="s">
        <v>314</v>
      </c>
      <c r="B216" s="25" t="s">
        <v>315</v>
      </c>
      <c r="C216" s="26" t="s">
        <v>316</v>
      </c>
      <c r="D216" s="26" t="s">
        <v>311</v>
      </c>
      <c r="E216" s="24" t="s">
        <v>1962</v>
      </c>
      <c r="F216" s="37" t="s">
        <v>1967</v>
      </c>
      <c r="G216" s="24" t="s">
        <v>2753</v>
      </c>
      <c r="H216" s="29" t="s">
        <v>2048</v>
      </c>
      <c r="I216" s="30" t="s">
        <v>312</v>
      </c>
      <c r="J216" s="31"/>
      <c r="K216" s="36"/>
      <c r="L216" s="32"/>
      <c r="M216" s="32"/>
      <c r="N216" s="32" t="s">
        <v>1976</v>
      </c>
      <c r="O216" s="213"/>
      <c r="P216" s="213"/>
      <c r="Q216" s="33">
        <f>IF($P215=$Q$4,ROUND($L216,2)*O215,0)</f>
        <v>0</v>
      </c>
      <c r="R216" s="33">
        <f>IF($P215=$R$4,ROUND($L216,2)*O215,0)</f>
        <v>0</v>
      </c>
      <c r="S216" s="33">
        <f>IF(P215=$S$4,ROUND($L216,2)*O215,0)</f>
        <v>0</v>
      </c>
      <c r="T216" s="215"/>
      <c r="U216" s="18"/>
      <c r="V216" s="211"/>
      <c r="W216" s="220"/>
      <c r="X216" s="212"/>
      <c r="Y216" s="212"/>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c r="BH216" s="18"/>
      <c r="BI216" s="18"/>
      <c r="BJ216" s="18"/>
      <c r="BK216" s="18"/>
      <c r="BL216" s="18"/>
      <c r="BM216" s="18"/>
      <c r="BN216" s="18"/>
      <c r="BO216" s="18"/>
      <c r="BP216" s="18"/>
      <c r="BQ216" s="18"/>
      <c r="BR216" s="18"/>
      <c r="BS216" s="18"/>
      <c r="BT216" s="18"/>
      <c r="BU216" s="18"/>
      <c r="BV216" s="18"/>
      <c r="BW216" s="18"/>
      <c r="BX216" s="18"/>
      <c r="BY216" s="18"/>
      <c r="BZ216" s="18"/>
      <c r="CA216" s="18"/>
      <c r="CB216" s="18"/>
      <c r="CC216" s="18"/>
      <c r="CD216" s="18"/>
      <c r="CE216" s="18"/>
      <c r="CF216" s="18"/>
      <c r="CG216" s="18"/>
      <c r="CH216" s="18"/>
      <c r="CI216" s="18"/>
      <c r="CJ216" s="18"/>
    </row>
    <row r="217" spans="1:88" ht="15.75" customHeight="1">
      <c r="A217" s="24" t="s">
        <v>317</v>
      </c>
      <c r="B217" s="25" t="s">
        <v>318</v>
      </c>
      <c r="C217" s="26" t="s">
        <v>319</v>
      </c>
      <c r="D217" s="27" t="s">
        <v>320</v>
      </c>
      <c r="E217" s="24" t="s">
        <v>1962</v>
      </c>
      <c r="F217" s="37" t="s">
        <v>1967</v>
      </c>
      <c r="G217" s="24" t="s">
        <v>2753</v>
      </c>
      <c r="H217" s="29" t="s">
        <v>321</v>
      </c>
      <c r="I217" s="30" t="s">
        <v>322</v>
      </c>
      <c r="J217" s="31" t="s">
        <v>1971</v>
      </c>
      <c r="K217" s="43" t="s">
        <v>323</v>
      </c>
      <c r="L217" s="32"/>
      <c r="M217" s="32"/>
      <c r="N217" s="32" t="s">
        <v>1973</v>
      </c>
      <c r="O217" s="213">
        <v>85</v>
      </c>
      <c r="P217" s="214">
        <v>1</v>
      </c>
      <c r="Q217" s="33">
        <f>IF($P217=$Q$4,ROUND($L217,2)*$O217,0)</f>
        <v>0</v>
      </c>
      <c r="R217" s="33">
        <f>IF($P217=$R$4,ROUND($L217,2)*$O217,0)</f>
        <v>0</v>
      </c>
      <c r="S217" s="33">
        <f>IF($P217=$S$4,ROUND($L217,2)*$O217,0)</f>
        <v>0</v>
      </c>
      <c r="T217" s="215" t="str">
        <f>IF((L217&gt;0)*AND(L218&gt;0),"BŁĄD - Wprowadzono dwie wartości",IF((L217=0)*AND(L218=0),"Wprowadź kwotę dla oferowanego materiału",IF((L218&lt;&gt;0)*AND(K218=0),"Uzupełnij pola SYMBOL/PRODUCENT dla zamiennika",IF((L218=0)*AND(K218&lt;&gt;0),"cena dla niewłaściwego PRODUCENTA",IF((K218&lt;&gt;0)*AND(L218&lt;&gt;0)*AND(J218=0),"Uzupełnij pole PRODUCENT dla zamiennika","OK")))))</f>
        <v>Wprowadź kwotę dla oferowanego materiału</v>
      </c>
      <c r="U217" s="18"/>
      <c r="V217" s="211"/>
      <c r="W217" s="220"/>
      <c r="X217" s="212"/>
      <c r="Y217" s="211"/>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18"/>
      <c r="BI217" s="18"/>
      <c r="BJ217" s="18"/>
      <c r="BK217" s="18"/>
      <c r="BL217" s="18"/>
      <c r="BM217" s="18"/>
      <c r="BN217" s="18"/>
      <c r="BO217" s="18"/>
      <c r="BP217" s="18"/>
      <c r="BQ217" s="18"/>
      <c r="BR217" s="18"/>
      <c r="BS217" s="18"/>
      <c r="BT217" s="18"/>
      <c r="BU217" s="18"/>
      <c r="BV217" s="18"/>
      <c r="BW217" s="18"/>
      <c r="BX217" s="18"/>
      <c r="BY217" s="18"/>
      <c r="BZ217" s="18"/>
      <c r="CA217" s="18"/>
      <c r="CB217" s="18"/>
      <c r="CC217" s="18"/>
      <c r="CD217" s="18"/>
      <c r="CE217" s="18"/>
      <c r="CF217" s="18"/>
      <c r="CG217" s="18"/>
      <c r="CH217" s="18"/>
      <c r="CI217" s="18"/>
      <c r="CJ217" s="18"/>
    </row>
    <row r="218" spans="1:88" ht="15.75" customHeight="1">
      <c r="A218" s="24" t="s">
        <v>324</v>
      </c>
      <c r="B218" s="25" t="s">
        <v>325</v>
      </c>
      <c r="C218" s="26" t="s">
        <v>326</v>
      </c>
      <c r="D218" s="27" t="s">
        <v>320</v>
      </c>
      <c r="E218" s="24" t="s">
        <v>1962</v>
      </c>
      <c r="F218" s="37" t="s">
        <v>1967</v>
      </c>
      <c r="G218" s="24" t="s">
        <v>2753</v>
      </c>
      <c r="H218" s="29" t="s">
        <v>321</v>
      </c>
      <c r="I218" s="30" t="s">
        <v>322</v>
      </c>
      <c r="J218" s="31"/>
      <c r="K218" s="36"/>
      <c r="L218" s="32"/>
      <c r="M218" s="32"/>
      <c r="N218" s="32" t="s">
        <v>1976</v>
      </c>
      <c r="O218" s="213"/>
      <c r="P218" s="213"/>
      <c r="Q218" s="33">
        <f>IF($P217=$Q$4,ROUND($L218,2)*O217,0)</f>
        <v>0</v>
      </c>
      <c r="R218" s="33">
        <f>IF($P217=$R$4,ROUND($L218,2)*O217,0)</f>
        <v>0</v>
      </c>
      <c r="S218" s="33">
        <f>IF(P217=$S$4,ROUND($L218,2)*O217,0)</f>
        <v>0</v>
      </c>
      <c r="T218" s="215"/>
      <c r="U218" s="18"/>
      <c r="V218" s="211"/>
      <c r="W218" s="220"/>
      <c r="X218" s="212"/>
      <c r="Y218" s="212"/>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c r="BB218" s="18"/>
      <c r="BC218" s="18"/>
      <c r="BD218" s="18"/>
      <c r="BE218" s="18"/>
      <c r="BF218" s="18"/>
      <c r="BG218" s="18"/>
      <c r="BH218" s="18"/>
      <c r="BI218" s="18"/>
      <c r="BJ218" s="18"/>
      <c r="BK218" s="18"/>
      <c r="BL218" s="18"/>
      <c r="BM218" s="18"/>
      <c r="BN218" s="18"/>
      <c r="BO218" s="18"/>
      <c r="BP218" s="18"/>
      <c r="BQ218" s="18"/>
      <c r="BR218" s="18"/>
      <c r="BS218" s="18"/>
      <c r="BT218" s="18"/>
      <c r="BU218" s="18"/>
      <c r="BV218" s="18"/>
      <c r="BW218" s="18"/>
      <c r="BX218" s="18"/>
      <c r="BY218" s="18"/>
      <c r="BZ218" s="18"/>
      <c r="CA218" s="18"/>
      <c r="CB218" s="18"/>
      <c r="CC218" s="18"/>
      <c r="CD218" s="18"/>
      <c r="CE218" s="18"/>
      <c r="CF218" s="18"/>
      <c r="CG218" s="18"/>
      <c r="CH218" s="18"/>
      <c r="CI218" s="18"/>
      <c r="CJ218" s="18"/>
    </row>
    <row r="219" spans="1:88" ht="22.5" customHeight="1">
      <c r="A219" s="24" t="s">
        <v>327</v>
      </c>
      <c r="B219" s="25" t="s">
        <v>328</v>
      </c>
      <c r="C219" s="26" t="s">
        <v>329</v>
      </c>
      <c r="D219" s="26" t="s">
        <v>330</v>
      </c>
      <c r="E219" s="24" t="s">
        <v>1962</v>
      </c>
      <c r="F219" s="37" t="s">
        <v>1967</v>
      </c>
      <c r="G219" s="24" t="s">
        <v>2753</v>
      </c>
      <c r="H219" s="29" t="s">
        <v>1969</v>
      </c>
      <c r="I219" s="30" t="s">
        <v>322</v>
      </c>
      <c r="J219" s="31" t="s">
        <v>1971</v>
      </c>
      <c r="K219" s="43" t="s">
        <v>331</v>
      </c>
      <c r="L219" s="32"/>
      <c r="M219" s="32"/>
      <c r="N219" s="32" t="s">
        <v>1973</v>
      </c>
      <c r="O219" s="213">
        <v>230</v>
      </c>
      <c r="P219" s="214">
        <v>1</v>
      </c>
      <c r="Q219" s="33">
        <f>IF($P219=$Q$4,ROUND($L219,2)*$O219,0)</f>
        <v>0</v>
      </c>
      <c r="R219" s="33">
        <f>IF($P219=$R$4,ROUND($L219,2)*$O219,0)</f>
        <v>0</v>
      </c>
      <c r="S219" s="33">
        <f>IF($P219=$S$4,ROUND($L219,2)*$O219,0)</f>
        <v>0</v>
      </c>
      <c r="T219" s="215" t="str">
        <f>IF((L219&gt;0)*AND(L220&gt;0),"BŁĄD - Wprowadzono dwie wartości",IF((L219=0)*AND(L220=0),"Wprowadź kwotę dla oferowanego materiału",IF((L220&lt;&gt;0)*AND(K220=0),"Uzupełnij pola SYMBOL/PRODUCENT dla zamiennika",IF((L220=0)*AND(K220&lt;&gt;0),"cena dla niewłaściwego PRODUCENTA",IF((K220&lt;&gt;0)*AND(L220&lt;&gt;0)*AND(J220=0),"Uzupełnij pole PRODUCENT dla zamiennika","OK")))))</f>
        <v>Wprowadź kwotę dla oferowanego materiału</v>
      </c>
      <c r="U219" s="18"/>
      <c r="V219" s="211"/>
      <c r="W219" s="220"/>
      <c r="X219" s="212"/>
      <c r="Y219" s="211"/>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c r="BB219" s="18"/>
      <c r="BC219" s="18"/>
      <c r="BD219" s="18"/>
      <c r="BE219" s="18"/>
      <c r="BF219" s="18"/>
      <c r="BG219" s="18"/>
      <c r="BH219" s="18"/>
      <c r="BI219" s="18"/>
      <c r="BJ219" s="18"/>
      <c r="BK219" s="18"/>
      <c r="BL219" s="18"/>
      <c r="BM219" s="18"/>
      <c r="BN219" s="18"/>
      <c r="BO219" s="18"/>
      <c r="BP219" s="18"/>
      <c r="BQ219" s="18"/>
      <c r="BR219" s="18"/>
      <c r="BS219" s="18"/>
      <c r="BT219" s="18"/>
      <c r="BU219" s="18"/>
      <c r="BV219" s="18"/>
      <c r="BW219" s="18"/>
      <c r="BX219" s="18"/>
      <c r="BY219" s="18"/>
      <c r="BZ219" s="18"/>
      <c r="CA219" s="18"/>
      <c r="CB219" s="18"/>
      <c r="CC219" s="18"/>
      <c r="CD219" s="18"/>
      <c r="CE219" s="18"/>
      <c r="CF219" s="18"/>
      <c r="CG219" s="18"/>
      <c r="CH219" s="18"/>
      <c r="CI219" s="18"/>
      <c r="CJ219" s="18"/>
    </row>
    <row r="220" spans="1:88" ht="22.5" customHeight="1">
      <c r="A220" s="24" t="s">
        <v>332</v>
      </c>
      <c r="B220" s="25" t="s">
        <v>333</v>
      </c>
      <c r="C220" s="26" t="s">
        <v>334</v>
      </c>
      <c r="D220" s="26" t="s">
        <v>330</v>
      </c>
      <c r="E220" s="24" t="s">
        <v>1962</v>
      </c>
      <c r="F220" s="37" t="s">
        <v>1967</v>
      </c>
      <c r="G220" s="24" t="s">
        <v>2753</v>
      </c>
      <c r="H220" s="29" t="s">
        <v>1969</v>
      </c>
      <c r="I220" s="30" t="s">
        <v>322</v>
      </c>
      <c r="J220" s="31"/>
      <c r="K220" s="36"/>
      <c r="L220" s="32"/>
      <c r="M220" s="32"/>
      <c r="N220" s="32" t="s">
        <v>1976</v>
      </c>
      <c r="O220" s="213"/>
      <c r="P220" s="213"/>
      <c r="Q220" s="33">
        <f>IF($P219=$Q$4,ROUND($L220,2)*O219,0)</f>
        <v>0</v>
      </c>
      <c r="R220" s="33">
        <f>IF($P219=$R$4,ROUND($L220,2)*O219,0)</f>
        <v>0</v>
      </c>
      <c r="S220" s="33">
        <f>IF(P219=$S$4,ROUND($L220,2)*O219,0)</f>
        <v>0</v>
      </c>
      <c r="T220" s="215"/>
      <c r="U220" s="18"/>
      <c r="V220" s="211"/>
      <c r="W220" s="220"/>
      <c r="X220" s="212"/>
      <c r="Y220" s="212"/>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18"/>
      <c r="BB220" s="18"/>
      <c r="BC220" s="18"/>
      <c r="BD220" s="18"/>
      <c r="BE220" s="18"/>
      <c r="BF220" s="18"/>
      <c r="BG220" s="18"/>
      <c r="BH220" s="18"/>
      <c r="BI220" s="18"/>
      <c r="BJ220" s="18"/>
      <c r="BK220" s="18"/>
      <c r="BL220" s="18"/>
      <c r="BM220" s="18"/>
      <c r="BN220" s="18"/>
      <c r="BO220" s="18"/>
      <c r="BP220" s="18"/>
      <c r="BQ220" s="18"/>
      <c r="BR220" s="18"/>
      <c r="BS220" s="18"/>
      <c r="BT220" s="18"/>
      <c r="BU220" s="18"/>
      <c r="BV220" s="18"/>
      <c r="BW220" s="18"/>
      <c r="BX220" s="18"/>
      <c r="BY220" s="18"/>
      <c r="BZ220" s="18"/>
      <c r="CA220" s="18"/>
      <c r="CB220" s="18"/>
      <c r="CC220" s="18"/>
      <c r="CD220" s="18"/>
      <c r="CE220" s="18"/>
      <c r="CF220" s="18"/>
      <c r="CG220" s="18"/>
      <c r="CH220" s="18"/>
      <c r="CI220" s="18"/>
      <c r="CJ220" s="18"/>
    </row>
    <row r="221" spans="1:88" ht="15.75" customHeight="1">
      <c r="A221" s="34" t="s">
        <v>335</v>
      </c>
      <c r="B221" s="25" t="s">
        <v>336</v>
      </c>
      <c r="C221" s="26" t="s">
        <v>337</v>
      </c>
      <c r="D221" s="27" t="s">
        <v>338</v>
      </c>
      <c r="E221" s="24" t="s">
        <v>1962</v>
      </c>
      <c r="F221" s="37" t="s">
        <v>1967</v>
      </c>
      <c r="G221" s="24" t="s">
        <v>2753</v>
      </c>
      <c r="H221" s="29" t="s">
        <v>2066</v>
      </c>
      <c r="I221" s="30" t="s">
        <v>1983</v>
      </c>
      <c r="J221" s="31" t="s">
        <v>2067</v>
      </c>
      <c r="K221" s="43" t="s">
        <v>339</v>
      </c>
      <c r="L221" s="32"/>
      <c r="M221" s="32"/>
      <c r="N221" s="32" t="s">
        <v>1973</v>
      </c>
      <c r="O221" s="213">
        <v>5</v>
      </c>
      <c r="P221" s="214">
        <v>2</v>
      </c>
      <c r="Q221" s="33">
        <f>IF($P221=$Q$4,ROUND($L221,2)*$O221,0)</f>
        <v>0</v>
      </c>
      <c r="R221" s="33">
        <f>IF($P221=$R$4,ROUND($L221,2)*$O221,0)</f>
        <v>0</v>
      </c>
      <c r="S221" s="33">
        <f>IF($P221=$S$4,ROUND($L221,2)*$O221,0)</f>
        <v>0</v>
      </c>
      <c r="T221" s="215" t="str">
        <f>IF((L221&gt;0)*AND(L222&gt;0),"BŁĄD - Wprowadzono dwie wartości",IF((L221=0)*AND(L222=0),"Wprowadź kwotę dla oferowanego materiału",IF((L222&lt;&gt;0)*AND(K222=0),"Uzupełnij pola SYMBOL/PRODUCENT dla zamiennika",IF((L222=0)*AND(K222&lt;&gt;0),"cena dla niewłaściwego PRODUCENTA",IF((K222&lt;&gt;0)*AND(L222&lt;&gt;0)*AND(J222=0),"Uzupełnij pole PRODUCENT dla zamiennika","OK")))))</f>
        <v>Wprowadź kwotę dla oferowanego materiału</v>
      </c>
      <c r="U221" s="18"/>
      <c r="V221" s="211"/>
      <c r="W221" s="220"/>
      <c r="X221" s="212"/>
      <c r="Y221" s="211"/>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18"/>
      <c r="BB221" s="18"/>
      <c r="BC221" s="18"/>
      <c r="BD221" s="18"/>
      <c r="BE221" s="18"/>
      <c r="BF221" s="18"/>
      <c r="BG221" s="18"/>
      <c r="BH221" s="18"/>
      <c r="BI221" s="18"/>
      <c r="BJ221" s="18"/>
      <c r="BK221" s="18"/>
      <c r="BL221" s="18"/>
      <c r="BM221" s="18"/>
      <c r="BN221" s="18"/>
      <c r="BO221" s="18"/>
      <c r="BP221" s="18"/>
      <c r="BQ221" s="18"/>
      <c r="BR221" s="18"/>
      <c r="BS221" s="18"/>
      <c r="BT221" s="18"/>
      <c r="BU221" s="18"/>
      <c r="BV221" s="18"/>
      <c r="BW221" s="18"/>
      <c r="BX221" s="18"/>
      <c r="BY221" s="18"/>
      <c r="BZ221" s="18"/>
      <c r="CA221" s="18"/>
      <c r="CB221" s="18"/>
      <c r="CC221" s="18"/>
      <c r="CD221" s="18"/>
      <c r="CE221" s="18"/>
      <c r="CF221" s="18"/>
      <c r="CG221" s="18"/>
      <c r="CH221" s="18"/>
      <c r="CI221" s="18"/>
      <c r="CJ221" s="18"/>
    </row>
    <row r="222" spans="1:88" ht="15.75" customHeight="1">
      <c r="A222" s="24" t="s">
        <v>340</v>
      </c>
      <c r="B222" s="25" t="s">
        <v>341</v>
      </c>
      <c r="C222" s="26" t="s">
        <v>342</v>
      </c>
      <c r="D222" s="27" t="s">
        <v>338</v>
      </c>
      <c r="E222" s="24" t="s">
        <v>1962</v>
      </c>
      <c r="F222" s="37" t="s">
        <v>1967</v>
      </c>
      <c r="G222" s="24" t="s">
        <v>2753</v>
      </c>
      <c r="H222" s="29" t="s">
        <v>2066</v>
      </c>
      <c r="I222" s="30" t="s">
        <v>1983</v>
      </c>
      <c r="J222" s="31"/>
      <c r="K222" s="43"/>
      <c r="L222" s="32"/>
      <c r="M222" s="32"/>
      <c r="N222" s="32" t="s">
        <v>1976</v>
      </c>
      <c r="O222" s="213"/>
      <c r="P222" s="213"/>
      <c r="Q222" s="33">
        <f>IF($P221=$Q$4,ROUND($L222,2)*O221,0)</f>
        <v>0</v>
      </c>
      <c r="R222" s="33">
        <f>IF($P221=$R$4,ROUND($L222,2)*O221,0)</f>
        <v>0</v>
      </c>
      <c r="S222" s="33">
        <f>IF(P221=$S$4,ROUND($L222,2)*O221,0)</f>
        <v>0</v>
      </c>
      <c r="T222" s="215"/>
      <c r="U222" s="18"/>
      <c r="V222" s="211"/>
      <c r="W222" s="220"/>
      <c r="X222" s="212"/>
      <c r="Y222" s="212"/>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c r="BB222" s="18"/>
      <c r="BC222" s="18"/>
      <c r="BD222" s="18"/>
      <c r="BE222" s="18"/>
      <c r="BF222" s="18"/>
      <c r="BG222" s="18"/>
      <c r="BH222" s="18"/>
      <c r="BI222" s="18"/>
      <c r="BJ222" s="18"/>
      <c r="BK222" s="18"/>
      <c r="BL222" s="18"/>
      <c r="BM222" s="18"/>
      <c r="BN222" s="18"/>
      <c r="BO222" s="18"/>
      <c r="BP222" s="18"/>
      <c r="BQ222" s="18"/>
      <c r="BR222" s="18"/>
      <c r="BS222" s="18"/>
      <c r="BT222" s="18"/>
      <c r="BU222" s="18"/>
      <c r="BV222" s="18"/>
      <c r="BW222" s="18"/>
      <c r="BX222" s="18"/>
      <c r="BY222" s="18"/>
      <c r="BZ222" s="18"/>
      <c r="CA222" s="18"/>
      <c r="CB222" s="18"/>
      <c r="CC222" s="18"/>
      <c r="CD222" s="18"/>
      <c r="CE222" s="18"/>
      <c r="CF222" s="18"/>
      <c r="CG222" s="18"/>
      <c r="CH222" s="18"/>
      <c r="CI222" s="18"/>
      <c r="CJ222" s="18"/>
    </row>
    <row r="223" spans="1:88" ht="15.75" customHeight="1">
      <c r="A223" s="24" t="s">
        <v>343</v>
      </c>
      <c r="B223" s="25" t="s">
        <v>344</v>
      </c>
      <c r="C223" s="26" t="s">
        <v>345</v>
      </c>
      <c r="D223" s="27" t="s">
        <v>346</v>
      </c>
      <c r="E223" s="24" t="s">
        <v>1962</v>
      </c>
      <c r="F223" s="37" t="s">
        <v>2134</v>
      </c>
      <c r="G223" s="24" t="s">
        <v>2753</v>
      </c>
      <c r="H223" s="29" t="s">
        <v>2066</v>
      </c>
      <c r="I223" s="30" t="s">
        <v>2002</v>
      </c>
      <c r="J223" s="31" t="s">
        <v>2067</v>
      </c>
      <c r="K223" s="43" t="s">
        <v>347</v>
      </c>
      <c r="L223" s="32"/>
      <c r="M223" s="32"/>
      <c r="N223" s="32" t="s">
        <v>1973</v>
      </c>
      <c r="O223" s="213">
        <v>4</v>
      </c>
      <c r="P223" s="214">
        <v>3</v>
      </c>
      <c r="Q223" s="33">
        <f>IF($P223=$Q$4,ROUND($L223,2)*$O223,0)</f>
        <v>0</v>
      </c>
      <c r="R223" s="33">
        <f>IF($P223=$R$4,ROUND($L223,2)*$O223,0)</f>
        <v>0</v>
      </c>
      <c r="S223" s="33">
        <f>IF($P223=$S$4,ROUND($L223,2)*$O223,0)</f>
        <v>0</v>
      </c>
      <c r="T223" s="215" t="str">
        <f>IF((L223&gt;0)*AND(L224&gt;0),"BŁĄD - Wprowadzono dwie wartości",IF((L223=0)*AND(L224=0),"Wprowadź kwotę dla oferowanego materiału",IF((L224&lt;&gt;0)*AND(K224=0),"Uzupełnij pola SYMBOL/PRODUCENT dla zamiennika",IF((L224=0)*AND(K224&lt;&gt;0),"cena dla niewłaściwego PRODUCENTA",IF((K224&lt;&gt;0)*AND(L224&lt;&gt;0)*AND(J224=0),"Uzupełnij pole PRODUCENT dla zamiennika","OK")))))</f>
        <v>Wprowadź kwotę dla oferowanego materiału</v>
      </c>
      <c r="U223" s="18"/>
      <c r="V223" s="211"/>
      <c r="W223" s="220"/>
      <c r="X223" s="212"/>
      <c r="Y223" s="211"/>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18"/>
      <c r="BB223" s="18"/>
      <c r="BC223" s="18"/>
      <c r="BD223" s="18"/>
      <c r="BE223" s="18"/>
      <c r="BF223" s="18"/>
      <c r="BG223" s="18"/>
      <c r="BH223" s="18"/>
      <c r="BI223" s="18"/>
      <c r="BJ223" s="18"/>
      <c r="BK223" s="18"/>
      <c r="BL223" s="18"/>
      <c r="BM223" s="18"/>
      <c r="BN223" s="18"/>
      <c r="BO223" s="18"/>
      <c r="BP223" s="18"/>
      <c r="BQ223" s="18"/>
      <c r="BR223" s="18"/>
      <c r="BS223" s="18"/>
      <c r="BT223" s="18"/>
      <c r="BU223" s="18"/>
      <c r="BV223" s="18"/>
      <c r="BW223" s="18"/>
      <c r="BX223" s="18"/>
      <c r="BY223" s="18"/>
      <c r="BZ223" s="18"/>
      <c r="CA223" s="18"/>
      <c r="CB223" s="18"/>
      <c r="CC223" s="18"/>
      <c r="CD223" s="18"/>
      <c r="CE223" s="18"/>
      <c r="CF223" s="18"/>
      <c r="CG223" s="18"/>
      <c r="CH223" s="18"/>
      <c r="CI223" s="18"/>
      <c r="CJ223" s="18"/>
    </row>
    <row r="224" spans="1:88" ht="15.75" customHeight="1">
      <c r="A224" s="24" t="s">
        <v>348</v>
      </c>
      <c r="B224" s="25" t="s">
        <v>349</v>
      </c>
      <c r="C224" s="26" t="s">
        <v>350</v>
      </c>
      <c r="D224" s="27" t="s">
        <v>346</v>
      </c>
      <c r="E224" s="24" t="s">
        <v>1962</v>
      </c>
      <c r="F224" s="37" t="s">
        <v>2134</v>
      </c>
      <c r="G224" s="24" t="s">
        <v>2753</v>
      </c>
      <c r="H224" s="29" t="s">
        <v>2066</v>
      </c>
      <c r="I224" s="30" t="s">
        <v>2002</v>
      </c>
      <c r="J224" s="31"/>
      <c r="K224" s="43"/>
      <c r="L224" s="32"/>
      <c r="M224" s="32"/>
      <c r="N224" s="32" t="s">
        <v>1976</v>
      </c>
      <c r="O224" s="213"/>
      <c r="P224" s="213"/>
      <c r="Q224" s="33">
        <f>IF($P223=$Q$4,ROUND($L224,2)*O223,0)</f>
        <v>0</v>
      </c>
      <c r="R224" s="33">
        <f>IF($P223=$R$4,ROUND($L224,2)*O223,0)</f>
        <v>0</v>
      </c>
      <c r="S224" s="33">
        <f>IF(P223=$S$4,ROUND($L224,2)*O223,0)</f>
        <v>0</v>
      </c>
      <c r="T224" s="215"/>
      <c r="U224" s="18"/>
      <c r="V224" s="211"/>
      <c r="W224" s="220"/>
      <c r="X224" s="212"/>
      <c r="Y224" s="212"/>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c r="BB224" s="18"/>
      <c r="BC224" s="18"/>
      <c r="BD224" s="18"/>
      <c r="BE224" s="18"/>
      <c r="BF224" s="18"/>
      <c r="BG224" s="18"/>
      <c r="BH224" s="18"/>
      <c r="BI224" s="18"/>
      <c r="BJ224" s="18"/>
      <c r="BK224" s="18"/>
      <c r="BL224" s="18"/>
      <c r="BM224" s="18"/>
      <c r="BN224" s="18"/>
      <c r="BO224" s="18"/>
      <c r="BP224" s="18"/>
      <c r="BQ224" s="18"/>
      <c r="BR224" s="18"/>
      <c r="BS224" s="18"/>
      <c r="BT224" s="18"/>
      <c r="BU224" s="18"/>
      <c r="BV224" s="18"/>
      <c r="BW224" s="18"/>
      <c r="BX224" s="18"/>
      <c r="BY224" s="18"/>
      <c r="BZ224" s="18"/>
      <c r="CA224" s="18"/>
      <c r="CB224" s="18"/>
      <c r="CC224" s="18"/>
      <c r="CD224" s="18"/>
      <c r="CE224" s="18"/>
      <c r="CF224" s="18"/>
      <c r="CG224" s="18"/>
      <c r="CH224" s="18"/>
      <c r="CI224" s="18"/>
      <c r="CJ224" s="18"/>
    </row>
    <row r="225" spans="1:88" ht="15.75" customHeight="1">
      <c r="A225" s="24" t="s">
        <v>351</v>
      </c>
      <c r="B225" s="25" t="s">
        <v>352</v>
      </c>
      <c r="C225" s="26" t="s">
        <v>353</v>
      </c>
      <c r="D225" s="27" t="s">
        <v>354</v>
      </c>
      <c r="E225" s="24" t="s">
        <v>1962</v>
      </c>
      <c r="F225" s="37" t="s">
        <v>2143</v>
      </c>
      <c r="G225" s="24" t="s">
        <v>2753</v>
      </c>
      <c r="H225" s="29" t="s">
        <v>2066</v>
      </c>
      <c r="I225" s="30" t="s">
        <v>2002</v>
      </c>
      <c r="J225" s="31" t="s">
        <v>2067</v>
      </c>
      <c r="K225" s="43" t="s">
        <v>355</v>
      </c>
      <c r="L225" s="32"/>
      <c r="M225" s="32"/>
      <c r="N225" s="32" t="s">
        <v>1973</v>
      </c>
      <c r="O225" s="213">
        <v>4</v>
      </c>
      <c r="P225" s="214">
        <v>3</v>
      </c>
      <c r="Q225" s="33">
        <f>IF($P225=$Q$4,ROUND($L225,2)*$O225,0)</f>
        <v>0</v>
      </c>
      <c r="R225" s="33">
        <f>IF($P225=$R$4,ROUND($L225,2)*$O225,0)</f>
        <v>0</v>
      </c>
      <c r="S225" s="33">
        <f>IF($P225=$S$4,ROUND($L225,2)*$O225,0)</f>
        <v>0</v>
      </c>
      <c r="T225" s="215" t="str">
        <f>IF((L225&gt;0)*AND(L226&gt;0),"BŁĄD - Wprowadzono dwie wartości",IF((L225=0)*AND(L226=0),"Wprowadź kwotę dla oferowanego materiału",IF((L226&lt;&gt;0)*AND(K226=0),"Uzupełnij pola SYMBOL/PRODUCENT dla zamiennika",IF((L226=0)*AND(K226&lt;&gt;0),"cena dla niewłaściwego PRODUCENTA",IF((K226&lt;&gt;0)*AND(L226&lt;&gt;0)*AND(J226=0),"Uzupełnij pole PRODUCENT dla zamiennika","OK")))))</f>
        <v>Wprowadź kwotę dla oferowanego materiału</v>
      </c>
      <c r="U225" s="18"/>
      <c r="V225" s="211"/>
      <c r="W225" s="220"/>
      <c r="X225" s="212"/>
      <c r="Y225" s="211"/>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c r="BD225" s="18"/>
      <c r="BE225" s="18"/>
      <c r="BF225" s="18"/>
      <c r="BG225" s="18"/>
      <c r="BH225" s="18"/>
      <c r="BI225" s="18"/>
      <c r="BJ225" s="18"/>
      <c r="BK225" s="18"/>
      <c r="BL225" s="18"/>
      <c r="BM225" s="18"/>
      <c r="BN225" s="18"/>
      <c r="BO225" s="18"/>
      <c r="BP225" s="18"/>
      <c r="BQ225" s="18"/>
      <c r="BR225" s="18"/>
      <c r="BS225" s="18"/>
      <c r="BT225" s="18"/>
      <c r="BU225" s="18"/>
      <c r="BV225" s="18"/>
      <c r="BW225" s="18"/>
      <c r="BX225" s="18"/>
      <c r="BY225" s="18"/>
      <c r="BZ225" s="18"/>
      <c r="CA225" s="18"/>
      <c r="CB225" s="18"/>
      <c r="CC225" s="18"/>
      <c r="CD225" s="18"/>
      <c r="CE225" s="18"/>
      <c r="CF225" s="18"/>
      <c r="CG225" s="18"/>
      <c r="CH225" s="18"/>
      <c r="CI225" s="18"/>
      <c r="CJ225" s="18"/>
    </row>
    <row r="226" spans="1:88" ht="15.75" customHeight="1">
      <c r="A226" s="34" t="s">
        <v>356</v>
      </c>
      <c r="B226" s="25" t="s">
        <v>357</v>
      </c>
      <c r="C226" s="26" t="s">
        <v>358</v>
      </c>
      <c r="D226" s="27" t="s">
        <v>354</v>
      </c>
      <c r="E226" s="24" t="s">
        <v>1962</v>
      </c>
      <c r="F226" s="37" t="s">
        <v>2143</v>
      </c>
      <c r="G226" s="24" t="s">
        <v>2753</v>
      </c>
      <c r="H226" s="29" t="s">
        <v>2066</v>
      </c>
      <c r="I226" s="30" t="s">
        <v>2002</v>
      </c>
      <c r="J226" s="31"/>
      <c r="K226" s="43"/>
      <c r="L226" s="32"/>
      <c r="M226" s="32"/>
      <c r="N226" s="32" t="s">
        <v>1976</v>
      </c>
      <c r="O226" s="213"/>
      <c r="P226" s="213"/>
      <c r="Q226" s="33">
        <f>IF($P225=$Q$4,ROUND($L226,2)*O225,0)</f>
        <v>0</v>
      </c>
      <c r="R226" s="33">
        <f>IF($P225=$R$4,ROUND($L226,2)*O225,0)</f>
        <v>0</v>
      </c>
      <c r="S226" s="33">
        <f>IF(P225=$S$4,ROUND($L226,2)*O225,0)</f>
        <v>0</v>
      </c>
      <c r="T226" s="215"/>
      <c r="U226" s="18"/>
      <c r="V226" s="211"/>
      <c r="W226" s="220"/>
      <c r="X226" s="212"/>
      <c r="Y226" s="212"/>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18"/>
      <c r="BI226" s="18"/>
      <c r="BJ226" s="18"/>
      <c r="BK226" s="18"/>
      <c r="BL226" s="18"/>
      <c r="BM226" s="18"/>
      <c r="BN226" s="18"/>
      <c r="BO226" s="18"/>
      <c r="BP226" s="18"/>
      <c r="BQ226" s="18"/>
      <c r="BR226" s="18"/>
      <c r="BS226" s="18"/>
      <c r="BT226" s="18"/>
      <c r="BU226" s="18"/>
      <c r="BV226" s="18"/>
      <c r="BW226" s="18"/>
      <c r="BX226" s="18"/>
      <c r="BY226" s="18"/>
      <c r="BZ226" s="18"/>
      <c r="CA226" s="18"/>
      <c r="CB226" s="18"/>
      <c r="CC226" s="18"/>
      <c r="CD226" s="18"/>
      <c r="CE226" s="18"/>
      <c r="CF226" s="18"/>
      <c r="CG226" s="18"/>
      <c r="CH226" s="18"/>
      <c r="CI226" s="18"/>
      <c r="CJ226" s="18"/>
    </row>
    <row r="227" spans="1:88" ht="15.75" customHeight="1">
      <c r="A227" s="24" t="s">
        <v>359</v>
      </c>
      <c r="B227" s="25" t="s">
        <v>360</v>
      </c>
      <c r="C227" s="26" t="s">
        <v>361</v>
      </c>
      <c r="D227" s="27" t="s">
        <v>362</v>
      </c>
      <c r="E227" s="24" t="s">
        <v>1962</v>
      </c>
      <c r="F227" s="37" t="s">
        <v>2153</v>
      </c>
      <c r="G227" s="24" t="s">
        <v>2753</v>
      </c>
      <c r="H227" s="29" t="s">
        <v>2066</v>
      </c>
      <c r="I227" s="30" t="s">
        <v>2002</v>
      </c>
      <c r="J227" s="31" t="s">
        <v>2067</v>
      </c>
      <c r="K227" s="43" t="s">
        <v>363</v>
      </c>
      <c r="L227" s="32"/>
      <c r="M227" s="32"/>
      <c r="N227" s="32" t="s">
        <v>1973</v>
      </c>
      <c r="O227" s="213">
        <v>4</v>
      </c>
      <c r="P227" s="214">
        <v>3</v>
      </c>
      <c r="Q227" s="33">
        <f>IF($P227=$Q$4,ROUND($L227,2)*$O227,0)</f>
        <v>0</v>
      </c>
      <c r="R227" s="33">
        <f>IF($P227=$R$4,ROUND($L227,2)*$O227,0)</f>
        <v>0</v>
      </c>
      <c r="S227" s="33">
        <f>IF($P227=$S$4,ROUND($L227,2)*$O227,0)</f>
        <v>0</v>
      </c>
      <c r="T227" s="215" t="str">
        <f>IF((L227&gt;0)*AND(L228&gt;0),"BŁĄD - Wprowadzono dwie wartości",IF((L227=0)*AND(L228=0),"Wprowadź kwotę dla oferowanego materiału",IF((L228&lt;&gt;0)*AND(K228=0),"Uzupełnij pola SYMBOL/PRODUCENT dla zamiennika",IF((L228=0)*AND(K228&lt;&gt;0),"cena dla niewłaściwego PRODUCENTA",IF((K228&lt;&gt;0)*AND(L228&lt;&gt;0)*AND(J228=0),"Uzupełnij pole PRODUCENT dla zamiennika","OK")))))</f>
        <v>Wprowadź kwotę dla oferowanego materiału</v>
      </c>
      <c r="U227" s="18"/>
      <c r="V227" s="211"/>
      <c r="W227" s="220"/>
      <c r="X227" s="212"/>
      <c r="Y227" s="211"/>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E227" s="18"/>
      <c r="BF227" s="18"/>
      <c r="BG227" s="18"/>
      <c r="BH227" s="18"/>
      <c r="BI227" s="18"/>
      <c r="BJ227" s="18"/>
      <c r="BK227" s="18"/>
      <c r="BL227" s="18"/>
      <c r="BM227" s="18"/>
      <c r="BN227" s="18"/>
      <c r="BO227" s="18"/>
      <c r="BP227" s="18"/>
      <c r="BQ227" s="18"/>
      <c r="BR227" s="18"/>
      <c r="BS227" s="18"/>
      <c r="BT227" s="18"/>
      <c r="BU227" s="18"/>
      <c r="BV227" s="18"/>
      <c r="BW227" s="18"/>
      <c r="BX227" s="18"/>
      <c r="BY227" s="18"/>
      <c r="BZ227" s="18"/>
      <c r="CA227" s="18"/>
      <c r="CB227" s="18"/>
      <c r="CC227" s="18"/>
      <c r="CD227" s="18"/>
      <c r="CE227" s="18"/>
      <c r="CF227" s="18"/>
      <c r="CG227" s="18"/>
      <c r="CH227" s="18"/>
      <c r="CI227" s="18"/>
      <c r="CJ227" s="18"/>
    </row>
    <row r="228" spans="1:88" ht="15.75" customHeight="1">
      <c r="A228" s="24" t="s">
        <v>364</v>
      </c>
      <c r="B228" s="25" t="s">
        <v>365</v>
      </c>
      <c r="C228" s="26" t="s">
        <v>366</v>
      </c>
      <c r="D228" s="27" t="s">
        <v>362</v>
      </c>
      <c r="E228" s="24" t="s">
        <v>1962</v>
      </c>
      <c r="F228" s="37" t="s">
        <v>2153</v>
      </c>
      <c r="G228" s="24" t="s">
        <v>2753</v>
      </c>
      <c r="H228" s="29" t="s">
        <v>2066</v>
      </c>
      <c r="I228" s="30" t="s">
        <v>2002</v>
      </c>
      <c r="J228" s="31"/>
      <c r="K228" s="43"/>
      <c r="L228" s="32"/>
      <c r="M228" s="32"/>
      <c r="N228" s="32" t="s">
        <v>1976</v>
      </c>
      <c r="O228" s="213"/>
      <c r="P228" s="213"/>
      <c r="Q228" s="33">
        <f>IF($P227=$Q$4,ROUND($L228,2)*O227,0)</f>
        <v>0</v>
      </c>
      <c r="R228" s="33">
        <f>IF($P227=$R$4,ROUND($L228,2)*O227,0)</f>
        <v>0</v>
      </c>
      <c r="S228" s="33">
        <f>IF(P227=$S$4,ROUND($L228,2)*O227,0)</f>
        <v>0</v>
      </c>
      <c r="T228" s="215"/>
      <c r="U228" s="18"/>
      <c r="V228" s="211"/>
      <c r="W228" s="220"/>
      <c r="X228" s="212"/>
      <c r="Y228" s="212"/>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c r="BE228" s="18"/>
      <c r="BF228" s="18"/>
      <c r="BG228" s="18"/>
      <c r="BH228" s="18"/>
      <c r="BI228" s="18"/>
      <c r="BJ228" s="18"/>
      <c r="BK228" s="18"/>
      <c r="BL228" s="18"/>
      <c r="BM228" s="18"/>
      <c r="BN228" s="18"/>
      <c r="BO228" s="18"/>
      <c r="BP228" s="18"/>
      <c r="BQ228" s="18"/>
      <c r="BR228" s="18"/>
      <c r="BS228" s="18"/>
      <c r="BT228" s="18"/>
      <c r="BU228" s="18"/>
      <c r="BV228" s="18"/>
      <c r="BW228" s="18"/>
      <c r="BX228" s="18"/>
      <c r="BY228" s="18"/>
      <c r="BZ228" s="18"/>
      <c r="CA228" s="18"/>
      <c r="CB228" s="18"/>
      <c r="CC228" s="18"/>
      <c r="CD228" s="18"/>
      <c r="CE228" s="18"/>
      <c r="CF228" s="18"/>
      <c r="CG228" s="18"/>
      <c r="CH228" s="18"/>
      <c r="CI228" s="18"/>
      <c r="CJ228" s="18"/>
    </row>
    <row r="229" spans="1:88" ht="15.75" customHeight="1">
      <c r="A229" s="24" t="s">
        <v>367</v>
      </c>
      <c r="B229" s="25" t="s">
        <v>368</v>
      </c>
      <c r="C229" s="26" t="s">
        <v>369</v>
      </c>
      <c r="D229" s="26" t="s">
        <v>370</v>
      </c>
      <c r="E229" s="24" t="s">
        <v>1962</v>
      </c>
      <c r="F229" s="37" t="s">
        <v>1967</v>
      </c>
      <c r="G229" s="24" t="s">
        <v>2753</v>
      </c>
      <c r="H229" s="29" t="s">
        <v>2859</v>
      </c>
      <c r="I229" s="30" t="s">
        <v>262</v>
      </c>
      <c r="J229" s="31" t="s">
        <v>2078</v>
      </c>
      <c r="K229" s="43" t="s">
        <v>371</v>
      </c>
      <c r="L229" s="32"/>
      <c r="M229" s="32"/>
      <c r="N229" s="32" t="s">
        <v>1973</v>
      </c>
      <c r="O229" s="213">
        <v>147</v>
      </c>
      <c r="P229" s="214">
        <v>1</v>
      </c>
      <c r="Q229" s="33">
        <f>IF($P229=$Q$4,ROUND($L229,2)*$O229,0)</f>
        <v>0</v>
      </c>
      <c r="R229" s="33">
        <f>IF($P229=$R$4,ROUND($L229,2)*$O229,0)</f>
        <v>0</v>
      </c>
      <c r="S229" s="33">
        <f>IF($P229=$S$4,ROUND($L229,2)*$O229,0)</f>
        <v>0</v>
      </c>
      <c r="T229" s="215" t="str">
        <f>IF((L229&gt;0)*AND(L230&gt;0),"BŁĄD - Wprowadzono dwie wartości",IF((L229=0)*AND(L230=0),"Wprowadź kwotę dla oferowanego materiału",IF((L230&lt;&gt;0)*AND(K230=0),"Uzupełnij pola SYMBOL/PRODUCENT dla zamiennika",IF((L230=0)*AND(K230&lt;&gt;0),"cena dla niewłaściwego PRODUCENTA",IF((K230&lt;&gt;0)*AND(L230&lt;&gt;0)*AND(J230=0),"Uzupełnij pole PRODUCENT dla zamiennika","OK")))))</f>
        <v>Wprowadź kwotę dla oferowanego materiału</v>
      </c>
      <c r="U229" s="18"/>
      <c r="V229" s="211"/>
      <c r="W229" s="220"/>
      <c r="X229" s="212"/>
      <c r="Y229" s="211"/>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c r="BD229" s="18"/>
      <c r="BE229" s="18"/>
      <c r="BF229" s="18"/>
      <c r="BG229" s="18"/>
      <c r="BH229" s="18"/>
      <c r="BI229" s="18"/>
      <c r="BJ229" s="18"/>
      <c r="BK229" s="18"/>
      <c r="BL229" s="18"/>
      <c r="BM229" s="18"/>
      <c r="BN229" s="18"/>
      <c r="BO229" s="18"/>
      <c r="BP229" s="18"/>
      <c r="BQ229" s="18"/>
      <c r="BR229" s="18"/>
      <c r="BS229" s="18"/>
      <c r="BT229" s="18"/>
      <c r="BU229" s="18"/>
      <c r="BV229" s="18"/>
      <c r="BW229" s="18"/>
      <c r="BX229" s="18"/>
      <c r="BY229" s="18"/>
      <c r="BZ229" s="18"/>
      <c r="CA229" s="18"/>
      <c r="CB229" s="18"/>
      <c r="CC229" s="18"/>
      <c r="CD229" s="18"/>
      <c r="CE229" s="18"/>
      <c r="CF229" s="18"/>
      <c r="CG229" s="18"/>
      <c r="CH229" s="18"/>
      <c r="CI229" s="18"/>
      <c r="CJ229" s="18"/>
    </row>
    <row r="230" spans="1:88" ht="15.75" customHeight="1">
      <c r="A230" s="24" t="s">
        <v>372</v>
      </c>
      <c r="B230" s="25" t="s">
        <v>373</v>
      </c>
      <c r="C230" s="26" t="s">
        <v>374</v>
      </c>
      <c r="D230" s="26" t="s">
        <v>370</v>
      </c>
      <c r="E230" s="24" t="s">
        <v>1962</v>
      </c>
      <c r="F230" s="37" t="s">
        <v>1967</v>
      </c>
      <c r="G230" s="24" t="s">
        <v>2753</v>
      </c>
      <c r="H230" s="29" t="s">
        <v>2859</v>
      </c>
      <c r="I230" s="30" t="s">
        <v>262</v>
      </c>
      <c r="J230" s="31"/>
      <c r="K230" s="36"/>
      <c r="L230" s="32"/>
      <c r="M230" s="32"/>
      <c r="N230" s="32" t="s">
        <v>1976</v>
      </c>
      <c r="O230" s="213"/>
      <c r="P230" s="213"/>
      <c r="Q230" s="33">
        <f>IF($P229=$Q$4,ROUND($L230,2)*O229,0)</f>
        <v>0</v>
      </c>
      <c r="R230" s="33">
        <f>IF($P229=$R$4,ROUND($L230,2)*O229,0)</f>
        <v>0</v>
      </c>
      <c r="S230" s="33">
        <f>IF(P229=$S$4,ROUND($L230,2)*O229,0)</f>
        <v>0</v>
      </c>
      <c r="T230" s="215"/>
      <c r="U230" s="18"/>
      <c r="V230" s="211"/>
      <c r="W230" s="220"/>
      <c r="X230" s="212"/>
      <c r="Y230" s="212"/>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c r="BF230" s="18"/>
      <c r="BG230" s="18"/>
      <c r="BH230" s="18"/>
      <c r="BI230" s="18"/>
      <c r="BJ230" s="18"/>
      <c r="BK230" s="18"/>
      <c r="BL230" s="18"/>
      <c r="BM230" s="18"/>
      <c r="BN230" s="18"/>
      <c r="BO230" s="18"/>
      <c r="BP230" s="18"/>
      <c r="BQ230" s="18"/>
      <c r="BR230" s="18"/>
      <c r="BS230" s="18"/>
      <c r="BT230" s="18"/>
      <c r="BU230" s="18"/>
      <c r="BV230" s="18"/>
      <c r="BW230" s="18"/>
      <c r="BX230" s="18"/>
      <c r="BY230" s="18"/>
      <c r="BZ230" s="18"/>
      <c r="CA230" s="18"/>
      <c r="CB230" s="18"/>
      <c r="CC230" s="18"/>
      <c r="CD230" s="18"/>
      <c r="CE230" s="18"/>
      <c r="CF230" s="18"/>
      <c r="CG230" s="18"/>
      <c r="CH230" s="18"/>
      <c r="CI230" s="18"/>
      <c r="CJ230" s="18"/>
    </row>
    <row r="231" spans="1:88" ht="22.5" customHeight="1">
      <c r="A231" s="34" t="s">
        <v>375</v>
      </c>
      <c r="B231" s="25" t="s">
        <v>376</v>
      </c>
      <c r="C231" s="26" t="s">
        <v>377</v>
      </c>
      <c r="D231" s="26" t="s">
        <v>378</v>
      </c>
      <c r="E231" s="24" t="s">
        <v>1962</v>
      </c>
      <c r="F231" s="37" t="s">
        <v>1967</v>
      </c>
      <c r="G231" s="24" t="s">
        <v>2753</v>
      </c>
      <c r="H231" s="29" t="s">
        <v>379</v>
      </c>
      <c r="I231" s="30" t="s">
        <v>380</v>
      </c>
      <c r="J231" s="31" t="s">
        <v>2078</v>
      </c>
      <c r="K231" s="43" t="s">
        <v>381</v>
      </c>
      <c r="L231" s="32"/>
      <c r="M231" s="32"/>
      <c r="N231" s="32" t="s">
        <v>1973</v>
      </c>
      <c r="O231" s="213">
        <v>1148</v>
      </c>
      <c r="P231" s="214">
        <v>1</v>
      </c>
      <c r="Q231" s="33">
        <f>IF($P231=$Q$4,ROUND($L231,2)*$O231,0)</f>
        <v>0</v>
      </c>
      <c r="R231" s="33">
        <f>IF($P231=$R$4,ROUND($L231,2)*$O231,0)</f>
        <v>0</v>
      </c>
      <c r="S231" s="33">
        <f>IF($P231=$S$4,ROUND($L231,2)*$O231,0)</f>
        <v>0</v>
      </c>
      <c r="T231" s="215" t="str">
        <f>IF((L231&gt;0)*AND(L232&gt;0),"BŁĄD - Wprowadzono dwie wartości",IF((L231=0)*AND(L232=0),"Wprowadź kwotę dla oferowanego materiału",IF((L232&lt;&gt;0)*AND(K232=0),"Uzupełnij pola SYMBOL/PRODUCENT dla zamiennika",IF((L232=0)*AND(K232&lt;&gt;0),"cena dla niewłaściwego PRODUCENTA",IF((K232&lt;&gt;0)*AND(L232&lt;&gt;0)*AND(J232=0),"Uzupełnij pole PRODUCENT dla zamiennika","OK")))))</f>
        <v>Wprowadź kwotę dla oferowanego materiału</v>
      </c>
      <c r="U231" s="18"/>
      <c r="V231" s="211"/>
      <c r="W231" s="220"/>
      <c r="X231" s="212"/>
      <c r="Y231" s="211"/>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c r="BB231" s="18"/>
      <c r="BC231" s="18"/>
      <c r="BD231" s="18"/>
      <c r="BE231" s="18"/>
      <c r="BF231" s="18"/>
      <c r="BG231" s="18"/>
      <c r="BH231" s="18"/>
      <c r="BI231" s="18"/>
      <c r="BJ231" s="18"/>
      <c r="BK231" s="18"/>
      <c r="BL231" s="18"/>
      <c r="BM231" s="18"/>
      <c r="BN231" s="18"/>
      <c r="BO231" s="18"/>
      <c r="BP231" s="18"/>
      <c r="BQ231" s="18"/>
      <c r="BR231" s="18"/>
      <c r="BS231" s="18"/>
      <c r="BT231" s="18"/>
      <c r="BU231" s="18"/>
      <c r="BV231" s="18"/>
      <c r="BW231" s="18"/>
      <c r="BX231" s="18"/>
      <c r="BY231" s="18"/>
      <c r="BZ231" s="18"/>
      <c r="CA231" s="18"/>
      <c r="CB231" s="18"/>
      <c r="CC231" s="18"/>
      <c r="CD231" s="18"/>
      <c r="CE231" s="18"/>
      <c r="CF231" s="18"/>
      <c r="CG231" s="18"/>
      <c r="CH231" s="18"/>
      <c r="CI231" s="18"/>
      <c r="CJ231" s="18"/>
    </row>
    <row r="232" spans="1:88" ht="22.5" customHeight="1">
      <c r="A232" s="24" t="s">
        <v>382</v>
      </c>
      <c r="B232" s="25" t="s">
        <v>383</v>
      </c>
      <c r="C232" s="26" t="s">
        <v>384</v>
      </c>
      <c r="D232" s="26" t="s">
        <v>378</v>
      </c>
      <c r="E232" s="24" t="s">
        <v>1962</v>
      </c>
      <c r="F232" s="37" t="s">
        <v>1967</v>
      </c>
      <c r="G232" s="24" t="s">
        <v>2753</v>
      </c>
      <c r="H232" s="29" t="s">
        <v>379</v>
      </c>
      <c r="I232" s="30" t="s">
        <v>380</v>
      </c>
      <c r="J232" s="31"/>
      <c r="K232" s="36"/>
      <c r="L232" s="32"/>
      <c r="M232" s="32"/>
      <c r="N232" s="32" t="s">
        <v>1976</v>
      </c>
      <c r="O232" s="213"/>
      <c r="P232" s="213"/>
      <c r="Q232" s="33">
        <f>IF($P231=$Q$4,ROUND($L232,2)*O231,0)</f>
        <v>0</v>
      </c>
      <c r="R232" s="33">
        <f>IF($P231=$R$4,ROUND($L232,2)*O231,0)</f>
        <v>0</v>
      </c>
      <c r="S232" s="33">
        <f>IF(P231=$S$4,ROUND($L232,2)*O231,0)</f>
        <v>0</v>
      </c>
      <c r="T232" s="215"/>
      <c r="U232" s="18"/>
      <c r="V232" s="211"/>
      <c r="W232" s="220"/>
      <c r="X232" s="212"/>
      <c r="Y232" s="212"/>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c r="BF232" s="18"/>
      <c r="BG232" s="18"/>
      <c r="BH232" s="18"/>
      <c r="BI232" s="18"/>
      <c r="BJ232" s="18"/>
      <c r="BK232" s="18"/>
      <c r="BL232" s="18"/>
      <c r="BM232" s="18"/>
      <c r="BN232" s="18"/>
      <c r="BO232" s="18"/>
      <c r="BP232" s="18"/>
      <c r="BQ232" s="18"/>
      <c r="BR232" s="18"/>
      <c r="BS232" s="18"/>
      <c r="BT232" s="18"/>
      <c r="BU232" s="18"/>
      <c r="BV232" s="18"/>
      <c r="BW232" s="18"/>
      <c r="BX232" s="18"/>
      <c r="BY232" s="18"/>
      <c r="BZ232" s="18"/>
      <c r="CA232" s="18"/>
      <c r="CB232" s="18"/>
      <c r="CC232" s="18"/>
      <c r="CD232" s="18"/>
      <c r="CE232" s="18"/>
      <c r="CF232" s="18"/>
      <c r="CG232" s="18"/>
      <c r="CH232" s="18"/>
      <c r="CI232" s="18"/>
      <c r="CJ232" s="18"/>
    </row>
    <row r="233" spans="1:88" ht="15.75" customHeight="1">
      <c r="A233" s="24" t="s">
        <v>385</v>
      </c>
      <c r="B233" s="25" t="s">
        <v>386</v>
      </c>
      <c r="C233" s="26" t="s">
        <v>387</v>
      </c>
      <c r="D233" s="26" t="s">
        <v>387</v>
      </c>
      <c r="E233" s="24" t="s">
        <v>1962</v>
      </c>
      <c r="F233" s="37" t="s">
        <v>1967</v>
      </c>
      <c r="G233" s="24" t="s">
        <v>2753</v>
      </c>
      <c r="H233" s="29" t="s">
        <v>388</v>
      </c>
      <c r="I233" s="30" t="s">
        <v>2842</v>
      </c>
      <c r="J233" s="31" t="s">
        <v>2078</v>
      </c>
      <c r="K233" s="43" t="s">
        <v>389</v>
      </c>
      <c r="L233" s="32"/>
      <c r="M233" s="32"/>
      <c r="N233" s="32" t="s">
        <v>1973</v>
      </c>
      <c r="O233" s="213">
        <v>19</v>
      </c>
      <c r="P233" s="214">
        <v>2</v>
      </c>
      <c r="Q233" s="33">
        <f>IF($P233=$Q$4,ROUND($L233,2)*$O233,0)</f>
        <v>0</v>
      </c>
      <c r="R233" s="33">
        <f>IF($P233=$R$4,ROUND($L233,2)*$O233,0)</f>
        <v>0</v>
      </c>
      <c r="S233" s="33">
        <f>IF($P233=$S$4,ROUND($L233,2)*$O233,0)</f>
        <v>0</v>
      </c>
      <c r="T233" s="215" t="str">
        <f>IF((L233&gt;0)*AND(L234&gt;0),"BŁĄD - Wprowadzono dwie wartości",IF((L233=0)*AND(L234=0),"Wprowadź kwotę dla oferowanego materiału",IF((L234&lt;&gt;0)*AND(K234=0),"Uzupełnij pola SYMBOL/PRODUCENT dla zamiennika",IF((L234=0)*AND(K234&lt;&gt;0),"cena dla niewłaściwego PRODUCENTA",IF((K234&lt;&gt;0)*AND(L234&lt;&gt;0)*AND(J234=0),"Uzupełnij pole PRODUCENT dla zamiennika","OK")))))</f>
        <v>Wprowadź kwotę dla oferowanego materiału</v>
      </c>
      <c r="U233" s="18"/>
      <c r="V233" s="211"/>
      <c r="W233" s="220"/>
      <c r="X233" s="212"/>
      <c r="Y233" s="211"/>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E233" s="18"/>
      <c r="BF233" s="18"/>
      <c r="BG233" s="18"/>
      <c r="BH233" s="18"/>
      <c r="BI233" s="18"/>
      <c r="BJ233" s="18"/>
      <c r="BK233" s="18"/>
      <c r="BL233" s="18"/>
      <c r="BM233" s="18"/>
      <c r="BN233" s="18"/>
      <c r="BO233" s="18"/>
      <c r="BP233" s="18"/>
      <c r="BQ233" s="18"/>
      <c r="BR233" s="18"/>
      <c r="BS233" s="18"/>
      <c r="BT233" s="18"/>
      <c r="BU233" s="18"/>
      <c r="BV233" s="18"/>
      <c r="BW233" s="18"/>
      <c r="BX233" s="18"/>
      <c r="BY233" s="18"/>
      <c r="BZ233" s="18"/>
      <c r="CA233" s="18"/>
      <c r="CB233" s="18"/>
      <c r="CC233" s="18"/>
      <c r="CD233" s="18"/>
      <c r="CE233" s="18"/>
      <c r="CF233" s="18"/>
      <c r="CG233" s="18"/>
      <c r="CH233" s="18"/>
      <c r="CI233" s="18"/>
      <c r="CJ233" s="18"/>
    </row>
    <row r="234" spans="1:88" ht="15.75" customHeight="1">
      <c r="A234" s="24" t="s">
        <v>390</v>
      </c>
      <c r="B234" s="25" t="s">
        <v>391</v>
      </c>
      <c r="C234" s="26" t="s">
        <v>392</v>
      </c>
      <c r="D234" s="26" t="s">
        <v>387</v>
      </c>
      <c r="E234" s="24" t="s">
        <v>1962</v>
      </c>
      <c r="F234" s="37" t="s">
        <v>1967</v>
      </c>
      <c r="G234" s="24" t="s">
        <v>2753</v>
      </c>
      <c r="H234" s="29" t="s">
        <v>388</v>
      </c>
      <c r="I234" s="30" t="s">
        <v>2842</v>
      </c>
      <c r="J234" s="31"/>
      <c r="K234" s="36"/>
      <c r="L234" s="32"/>
      <c r="M234" s="32"/>
      <c r="N234" s="32" t="s">
        <v>1976</v>
      </c>
      <c r="O234" s="213"/>
      <c r="P234" s="213"/>
      <c r="Q234" s="33">
        <f>IF($P233=$Q$4,ROUND($L234,2)*O233,0)</f>
        <v>0</v>
      </c>
      <c r="R234" s="33">
        <f>IF($P233=$R$4,ROUND($L234,2)*O233,0)</f>
        <v>0</v>
      </c>
      <c r="S234" s="33">
        <f>IF(P233=$S$4,ROUND($L234,2)*O233,0)</f>
        <v>0</v>
      </c>
      <c r="T234" s="215"/>
      <c r="U234" s="18"/>
      <c r="V234" s="211"/>
      <c r="W234" s="220"/>
      <c r="X234" s="212"/>
      <c r="Y234" s="212"/>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18"/>
      <c r="BI234" s="18"/>
      <c r="BJ234" s="18"/>
      <c r="BK234" s="18"/>
      <c r="BL234" s="18"/>
      <c r="BM234" s="18"/>
      <c r="BN234" s="18"/>
      <c r="BO234" s="18"/>
      <c r="BP234" s="18"/>
      <c r="BQ234" s="18"/>
      <c r="BR234" s="18"/>
      <c r="BS234" s="18"/>
      <c r="BT234" s="18"/>
      <c r="BU234" s="18"/>
      <c r="BV234" s="18"/>
      <c r="BW234" s="18"/>
      <c r="BX234" s="18"/>
      <c r="BY234" s="18"/>
      <c r="BZ234" s="18"/>
      <c r="CA234" s="18"/>
      <c r="CB234" s="18"/>
      <c r="CC234" s="18"/>
      <c r="CD234" s="18"/>
      <c r="CE234" s="18"/>
      <c r="CF234" s="18"/>
      <c r="CG234" s="18"/>
      <c r="CH234" s="18"/>
      <c r="CI234" s="18"/>
      <c r="CJ234" s="18"/>
    </row>
    <row r="235" spans="1:88" ht="15.75" customHeight="1">
      <c r="A235" s="24" t="s">
        <v>393</v>
      </c>
      <c r="B235" s="35" t="s">
        <v>394</v>
      </c>
      <c r="C235" s="26" t="s">
        <v>395</v>
      </c>
      <c r="D235" s="27" t="s">
        <v>396</v>
      </c>
      <c r="E235" s="24" t="s">
        <v>1962</v>
      </c>
      <c r="F235" s="37" t="s">
        <v>1967</v>
      </c>
      <c r="G235" s="24" t="s">
        <v>2753</v>
      </c>
      <c r="H235" s="29" t="s">
        <v>397</v>
      </c>
      <c r="I235" s="30" t="s">
        <v>398</v>
      </c>
      <c r="J235" s="31" t="s">
        <v>2078</v>
      </c>
      <c r="K235" s="43" t="s">
        <v>399</v>
      </c>
      <c r="L235" s="32"/>
      <c r="M235" s="32"/>
      <c r="N235" s="32" t="s">
        <v>1973</v>
      </c>
      <c r="O235" s="213">
        <v>16</v>
      </c>
      <c r="P235" s="214">
        <v>2</v>
      </c>
      <c r="Q235" s="33">
        <f>IF($P235=$Q$4,ROUND($L235,2)*$O235,0)</f>
        <v>0</v>
      </c>
      <c r="R235" s="33">
        <f>IF($P235=$R$4,ROUND($L235,2)*$O235,0)</f>
        <v>0</v>
      </c>
      <c r="S235" s="33">
        <f>IF($P235=$S$4,ROUND($L235,2)*$O235,0)</f>
        <v>0</v>
      </c>
      <c r="T235" s="215" t="str">
        <f>IF((L235&gt;0)*AND(L236&gt;0),"BŁĄD - Wprowadzono dwie wartości",IF((L235=0)*AND(L236=0),"Wprowadź kwotę dla oferowanego materiału",IF((L236&lt;&gt;0)*AND(K236=0),"Uzupełnij pola SYMBOL/PRODUCENT dla zamiennika",IF((L236=0)*AND(K236&lt;&gt;0),"cena dla niewłaściwego PRODUCENTA",IF((K236&lt;&gt;0)*AND(L236&lt;&gt;0)*AND(J236=0),"Uzupełnij pole PRODUCENT dla zamiennika","OK")))))</f>
        <v>Wprowadź kwotę dla oferowanego materiału</v>
      </c>
      <c r="U235" s="18"/>
      <c r="V235" s="211"/>
      <c r="W235" s="220"/>
      <c r="X235" s="212"/>
      <c r="Y235" s="211"/>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c r="AY235" s="18"/>
      <c r="AZ235" s="18"/>
      <c r="BA235" s="18"/>
      <c r="BB235" s="18"/>
      <c r="BC235" s="18"/>
      <c r="BD235" s="18"/>
      <c r="BE235" s="18"/>
      <c r="BF235" s="18"/>
      <c r="BG235" s="18"/>
      <c r="BH235" s="18"/>
      <c r="BI235" s="18"/>
      <c r="BJ235" s="18"/>
      <c r="BK235" s="18"/>
      <c r="BL235" s="18"/>
      <c r="BM235" s="18"/>
      <c r="BN235" s="18"/>
      <c r="BO235" s="18"/>
      <c r="BP235" s="18"/>
      <c r="BQ235" s="18"/>
      <c r="BR235" s="18"/>
      <c r="BS235" s="18"/>
      <c r="BT235" s="18"/>
      <c r="BU235" s="18"/>
      <c r="BV235" s="18"/>
      <c r="BW235" s="18"/>
      <c r="BX235" s="18"/>
      <c r="BY235" s="18"/>
      <c r="BZ235" s="18"/>
      <c r="CA235" s="18"/>
      <c r="CB235" s="18"/>
      <c r="CC235" s="18"/>
      <c r="CD235" s="18"/>
      <c r="CE235" s="18"/>
      <c r="CF235" s="18"/>
      <c r="CG235" s="18"/>
      <c r="CH235" s="18"/>
      <c r="CI235" s="18"/>
      <c r="CJ235" s="18"/>
    </row>
    <row r="236" spans="1:88" ht="15.75" customHeight="1">
      <c r="A236" s="34" t="s">
        <v>400</v>
      </c>
      <c r="B236" s="25" t="s">
        <v>401</v>
      </c>
      <c r="C236" s="26" t="s">
        <v>402</v>
      </c>
      <c r="D236" s="27" t="s">
        <v>396</v>
      </c>
      <c r="E236" s="24" t="s">
        <v>1962</v>
      </c>
      <c r="F236" s="37" t="s">
        <v>1967</v>
      </c>
      <c r="G236" s="24" t="s">
        <v>2753</v>
      </c>
      <c r="H236" s="29" t="s">
        <v>397</v>
      </c>
      <c r="I236" s="30" t="s">
        <v>398</v>
      </c>
      <c r="J236" s="31"/>
      <c r="K236" s="36"/>
      <c r="L236" s="32"/>
      <c r="M236" s="32"/>
      <c r="N236" s="32" t="s">
        <v>1976</v>
      </c>
      <c r="O236" s="213"/>
      <c r="P236" s="213"/>
      <c r="Q236" s="33">
        <f>IF($P235=$Q$4,ROUND($L236,2)*O235,0)</f>
        <v>0</v>
      </c>
      <c r="R236" s="33">
        <f>IF($P235=$R$4,ROUND($L236,2)*O235,0)</f>
        <v>0</v>
      </c>
      <c r="S236" s="33">
        <f>IF(P235=$S$4,ROUND($L236,2)*O235,0)</f>
        <v>0</v>
      </c>
      <c r="T236" s="215"/>
      <c r="U236" s="18"/>
      <c r="V236" s="211"/>
      <c r="W236" s="220"/>
      <c r="X236" s="212"/>
      <c r="Y236" s="212"/>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18"/>
      <c r="BI236" s="18"/>
      <c r="BJ236" s="18"/>
      <c r="BK236" s="18"/>
      <c r="BL236" s="18"/>
      <c r="BM236" s="18"/>
      <c r="BN236" s="18"/>
      <c r="BO236" s="18"/>
      <c r="BP236" s="18"/>
      <c r="BQ236" s="18"/>
      <c r="BR236" s="18"/>
      <c r="BS236" s="18"/>
      <c r="BT236" s="18"/>
      <c r="BU236" s="18"/>
      <c r="BV236" s="18"/>
      <c r="BW236" s="18"/>
      <c r="BX236" s="18"/>
      <c r="BY236" s="18"/>
      <c r="BZ236" s="18"/>
      <c r="CA236" s="18"/>
      <c r="CB236" s="18"/>
      <c r="CC236" s="18"/>
      <c r="CD236" s="18"/>
      <c r="CE236" s="18"/>
      <c r="CF236" s="18"/>
      <c r="CG236" s="18"/>
      <c r="CH236" s="18"/>
      <c r="CI236" s="18"/>
      <c r="CJ236" s="18"/>
    </row>
    <row r="237" spans="1:55" s="69" customFormat="1" ht="15.75" customHeight="1">
      <c r="A237" s="24" t="s">
        <v>403</v>
      </c>
      <c r="B237" s="63" t="s">
        <v>404</v>
      </c>
      <c r="C237" s="64" t="s">
        <v>405</v>
      </c>
      <c r="D237" s="64" t="s">
        <v>405</v>
      </c>
      <c r="E237" s="65" t="s">
        <v>1962</v>
      </c>
      <c r="F237" s="65" t="s">
        <v>1967</v>
      </c>
      <c r="G237" s="65" t="s">
        <v>2753</v>
      </c>
      <c r="H237" s="66" t="s">
        <v>406</v>
      </c>
      <c r="I237" s="67" t="s">
        <v>2807</v>
      </c>
      <c r="J237" s="68" t="s">
        <v>2078</v>
      </c>
      <c r="K237" s="68" t="s">
        <v>407</v>
      </c>
      <c r="L237" s="32"/>
      <c r="M237" s="32"/>
      <c r="N237" s="32" t="s">
        <v>1973</v>
      </c>
      <c r="O237" s="213">
        <v>36</v>
      </c>
      <c r="P237" s="214">
        <v>1</v>
      </c>
      <c r="Q237" s="33">
        <f>IF($P237=$Q$4,ROUND($L237,2)*$O237,0)</f>
        <v>0</v>
      </c>
      <c r="R237" s="33">
        <f>IF($P237=$R$4,ROUND($L237,2)*$O237,0)</f>
        <v>0</v>
      </c>
      <c r="S237" s="33">
        <f>IF($P237=$S$4,ROUND($L237,2)*$O237,0)</f>
        <v>0</v>
      </c>
      <c r="T237" s="215" t="str">
        <f>IF((L237&gt;0)*AND(L238&gt;0),"BŁĄD - Wprowadzono dwie wartości",IF((L237=0)*AND(L238=0),"Wprowadź kwotę dla oferowanego materiału",IF((L238&lt;&gt;0)*AND(K238=0),"Uzupełnij pola SYMBOL/PRODUCENT dla zamiennika",IF((L238=0)*AND(K238&lt;&gt;0),"cena dla niewłaściwego PRODUCENTA",IF((K238&lt;&gt;0)*AND(L238&lt;&gt;0)*AND(J238=0),"Uzupełnij pole PRODUCENT dla zamiennika","OK")))))</f>
        <v>Wprowadź kwotę dla oferowanego materiału</v>
      </c>
      <c r="V237" s="211"/>
      <c r="W237" s="220"/>
      <c r="X237" s="212"/>
      <c r="Y237" s="211"/>
      <c r="AU237" s="12"/>
      <c r="AV237" s="12"/>
      <c r="AW237" s="12"/>
      <c r="AX237" s="12"/>
      <c r="AY237" s="12"/>
      <c r="AZ237" s="12"/>
      <c r="BA237" s="12"/>
      <c r="BB237" s="12"/>
      <c r="BC237" s="12"/>
    </row>
    <row r="238" spans="1:55" s="69" customFormat="1" ht="15.75" customHeight="1">
      <c r="A238" s="24" t="s">
        <v>408</v>
      </c>
      <c r="B238" s="63" t="s">
        <v>409</v>
      </c>
      <c r="C238" s="64" t="s">
        <v>410</v>
      </c>
      <c r="D238" s="64" t="s">
        <v>405</v>
      </c>
      <c r="E238" s="65" t="s">
        <v>1962</v>
      </c>
      <c r="F238" s="65" t="s">
        <v>1967</v>
      </c>
      <c r="G238" s="65" t="s">
        <v>2753</v>
      </c>
      <c r="H238" s="66" t="s">
        <v>406</v>
      </c>
      <c r="I238" s="67" t="s">
        <v>2807</v>
      </c>
      <c r="J238" s="68"/>
      <c r="K238" s="68"/>
      <c r="L238" s="32"/>
      <c r="M238" s="32"/>
      <c r="N238" s="32" t="s">
        <v>1976</v>
      </c>
      <c r="O238" s="213"/>
      <c r="P238" s="213"/>
      <c r="Q238" s="33">
        <f>IF($P237=$Q$4,ROUND($L238,2)*O237,0)</f>
        <v>0</v>
      </c>
      <c r="R238" s="33">
        <f>IF($P237=$R$4,ROUND($L238,2)*O237,0)</f>
        <v>0</v>
      </c>
      <c r="S238" s="33">
        <f>IF(P237=$S$4,ROUND($L238,2)*O237,0)</f>
        <v>0</v>
      </c>
      <c r="T238" s="215"/>
      <c r="V238" s="211"/>
      <c r="W238" s="220"/>
      <c r="X238" s="212"/>
      <c r="Y238" s="212"/>
      <c r="AU238" s="12"/>
      <c r="AV238" s="12"/>
      <c r="AW238" s="12"/>
      <c r="AX238" s="12"/>
      <c r="AY238" s="12"/>
      <c r="AZ238" s="12"/>
      <c r="BA238" s="12"/>
      <c r="BB238" s="12"/>
      <c r="BC238" s="12"/>
    </row>
    <row r="239" spans="1:55" s="69" customFormat="1" ht="15.75" customHeight="1">
      <c r="A239" s="24" t="s">
        <v>411</v>
      </c>
      <c r="B239" s="63" t="s">
        <v>412</v>
      </c>
      <c r="C239" s="64" t="s">
        <v>413</v>
      </c>
      <c r="D239" s="64" t="s">
        <v>414</v>
      </c>
      <c r="E239" s="65" t="s">
        <v>1962</v>
      </c>
      <c r="F239" s="65" t="s">
        <v>1967</v>
      </c>
      <c r="G239" s="65" t="s">
        <v>2753</v>
      </c>
      <c r="H239" s="66" t="s">
        <v>415</v>
      </c>
      <c r="I239" s="67" t="s">
        <v>2842</v>
      </c>
      <c r="J239" s="68" t="s">
        <v>2078</v>
      </c>
      <c r="K239" s="68" t="s">
        <v>416</v>
      </c>
      <c r="L239" s="32"/>
      <c r="M239" s="32"/>
      <c r="N239" s="32" t="s">
        <v>1973</v>
      </c>
      <c r="O239" s="213">
        <v>5</v>
      </c>
      <c r="P239" s="214">
        <v>3</v>
      </c>
      <c r="Q239" s="33">
        <f>IF($P239=$Q$4,ROUND($L239,2)*$O239,0)</f>
        <v>0</v>
      </c>
      <c r="R239" s="33">
        <f>IF($P239=$R$4,ROUND($L239,2)*$O239,0)</f>
        <v>0</v>
      </c>
      <c r="S239" s="33">
        <f>IF($P239=$S$4,ROUND($L239,2)*$O239,0)</f>
        <v>0</v>
      </c>
      <c r="T239" s="215" t="str">
        <f>IF((L239&gt;0)*AND(L240&gt;0),"BŁĄD - Wprowadzono dwie wartości",IF((L239=0)*AND(L240=0),"Wprowadź kwotę dla oferowanego materiału",IF((L240&lt;&gt;0)*AND(K240=0),"Uzupełnij pola SYMBOL/PRODUCENT dla zamiennika",IF((L240=0)*AND(K240&lt;&gt;0),"cena dla niewłaściwego PRODUCENTA",IF((K240&lt;&gt;0)*AND(L240&lt;&gt;0)*AND(J240=0),"Uzupełnij pole PRODUCENT dla zamiennika","OK")))))</f>
        <v>Wprowadź kwotę dla oferowanego materiału</v>
      </c>
      <c r="V239" s="211"/>
      <c r="W239" s="220"/>
      <c r="X239" s="212"/>
      <c r="Y239" s="211"/>
      <c r="AU239" s="12"/>
      <c r="AV239" s="12"/>
      <c r="AW239" s="12"/>
      <c r="AX239" s="12"/>
      <c r="AY239" s="12"/>
      <c r="AZ239" s="12"/>
      <c r="BA239" s="12"/>
      <c r="BB239" s="12"/>
      <c r="BC239" s="12"/>
    </row>
    <row r="240" spans="1:88" ht="15.75" customHeight="1">
      <c r="A240" s="24" t="s">
        <v>417</v>
      </c>
      <c r="B240" s="63" t="s">
        <v>418</v>
      </c>
      <c r="C240" s="64" t="s">
        <v>419</v>
      </c>
      <c r="D240" s="64" t="s">
        <v>419</v>
      </c>
      <c r="E240" s="65" t="s">
        <v>1962</v>
      </c>
      <c r="F240" s="65" t="s">
        <v>1967</v>
      </c>
      <c r="G240" s="65" t="s">
        <v>2753</v>
      </c>
      <c r="H240" s="66" t="s">
        <v>415</v>
      </c>
      <c r="I240" s="67" t="s">
        <v>2842</v>
      </c>
      <c r="J240" s="68"/>
      <c r="K240" s="70"/>
      <c r="L240" s="32"/>
      <c r="M240" s="32"/>
      <c r="N240" s="32" t="s">
        <v>1976</v>
      </c>
      <c r="O240" s="213"/>
      <c r="P240" s="213"/>
      <c r="Q240" s="33">
        <f>IF($P239=$Q$4,ROUND($L240,2)*O239,0)</f>
        <v>0</v>
      </c>
      <c r="R240" s="33">
        <f>IF($P239=$R$4,ROUND($L240,2)*O239,0)</f>
        <v>0</v>
      </c>
      <c r="S240" s="33">
        <f>IF(P239=$S$4,ROUND($L240,2)*O239,0)</f>
        <v>0</v>
      </c>
      <c r="T240" s="215"/>
      <c r="U240" s="18"/>
      <c r="V240" s="211"/>
      <c r="W240" s="220"/>
      <c r="X240" s="212"/>
      <c r="Y240" s="212"/>
      <c r="Z240" s="18"/>
      <c r="AA240" s="18"/>
      <c r="AB240" s="18"/>
      <c r="AC240" s="18"/>
      <c r="AD240" s="18"/>
      <c r="AE240" s="18"/>
      <c r="AF240" s="18"/>
      <c r="AG240" s="18"/>
      <c r="AH240" s="18"/>
      <c r="AI240" s="18"/>
      <c r="AJ240" s="18"/>
      <c r="AK240" s="18"/>
      <c r="AL240" s="18"/>
      <c r="AM240" s="18"/>
      <c r="AN240" s="18"/>
      <c r="AO240" s="18"/>
      <c r="AP240" s="18"/>
      <c r="AQ240" s="18"/>
      <c r="AR240" s="18"/>
      <c r="AS240" s="18"/>
      <c r="AT240" s="18"/>
      <c r="BD240" s="18"/>
      <c r="BE240" s="18"/>
      <c r="BF240" s="18"/>
      <c r="BG240" s="18"/>
      <c r="BH240" s="18"/>
      <c r="BI240" s="18"/>
      <c r="BJ240" s="18"/>
      <c r="BK240" s="18"/>
      <c r="BL240" s="18"/>
      <c r="BM240" s="18"/>
      <c r="BN240" s="18"/>
      <c r="BO240" s="18"/>
      <c r="BP240" s="18"/>
      <c r="BQ240" s="18"/>
      <c r="BR240" s="18"/>
      <c r="BS240" s="18"/>
      <c r="BT240" s="18"/>
      <c r="BU240" s="18"/>
      <c r="BV240" s="18"/>
      <c r="BW240" s="18"/>
      <c r="BX240" s="18"/>
      <c r="BY240" s="18"/>
      <c r="BZ240" s="18"/>
      <c r="CA240" s="18"/>
      <c r="CB240" s="18"/>
      <c r="CC240" s="18"/>
      <c r="CD240" s="18"/>
      <c r="CE240" s="18"/>
      <c r="CF240" s="18"/>
      <c r="CG240" s="18"/>
      <c r="CH240" s="18"/>
      <c r="CI240" s="18"/>
      <c r="CJ240" s="18"/>
    </row>
    <row r="241" spans="1:88" ht="15.75" customHeight="1">
      <c r="A241" s="34" t="s">
        <v>420</v>
      </c>
      <c r="B241" s="25" t="s">
        <v>421</v>
      </c>
      <c r="C241" s="26" t="s">
        <v>422</v>
      </c>
      <c r="D241" s="27" t="s">
        <v>423</v>
      </c>
      <c r="E241" s="24" t="s">
        <v>1962</v>
      </c>
      <c r="F241" s="37" t="s">
        <v>1967</v>
      </c>
      <c r="G241" s="24" t="s">
        <v>2753</v>
      </c>
      <c r="H241" s="29" t="s">
        <v>424</v>
      </c>
      <c r="I241" s="30" t="s">
        <v>2755</v>
      </c>
      <c r="J241" s="31" t="s">
        <v>2078</v>
      </c>
      <c r="K241" s="31" t="s">
        <v>425</v>
      </c>
      <c r="L241" s="32"/>
      <c r="M241" s="32"/>
      <c r="N241" s="32" t="s">
        <v>1973</v>
      </c>
      <c r="O241" s="213">
        <v>5</v>
      </c>
      <c r="P241" s="214">
        <v>2</v>
      </c>
      <c r="Q241" s="33">
        <f>IF($P241=$Q$4,ROUND($L241,2)*$O241,0)</f>
        <v>0</v>
      </c>
      <c r="R241" s="33">
        <f>IF($P241=$R$4,ROUND($L241,2)*$O241,0)</f>
        <v>0</v>
      </c>
      <c r="S241" s="33">
        <f>IF($P241=$S$4,ROUND($L241,2)*$O241,0)</f>
        <v>0</v>
      </c>
      <c r="T241" s="215" t="str">
        <f>IF((L241&gt;0)*AND(L242&gt;0),"BŁĄD - Wprowadzono dwie wartości",IF((L241=0)*AND(L242=0),"Wprowadź kwotę dla oferowanego materiału",IF((L242&lt;&gt;0)*AND(K242=0),"Uzupełnij pola SYMBOL/PRODUCENT dla zamiennika",IF((L242=0)*AND(K242&lt;&gt;0),"cena dla niewłaściwego PRODUCENTA",IF((K242&lt;&gt;0)*AND(L242&lt;&gt;0)*AND(J242=0),"Uzupełnij pole PRODUCENT dla zamiennika","OK")))))</f>
        <v>Wprowadź kwotę dla oferowanego materiału</v>
      </c>
      <c r="U241" s="18"/>
      <c r="V241" s="211"/>
      <c r="W241" s="220"/>
      <c r="X241" s="212"/>
      <c r="Y241" s="211"/>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c r="BF241" s="18"/>
      <c r="BG241" s="18"/>
      <c r="BH241" s="18"/>
      <c r="BI241" s="18"/>
      <c r="BJ241" s="18"/>
      <c r="BK241" s="18"/>
      <c r="BL241" s="18"/>
      <c r="BM241" s="18"/>
      <c r="BN241" s="18"/>
      <c r="BO241" s="18"/>
      <c r="BP241" s="18"/>
      <c r="BQ241" s="18"/>
      <c r="BR241" s="18"/>
      <c r="BS241" s="18"/>
      <c r="BT241" s="18"/>
      <c r="BU241" s="18"/>
      <c r="BV241" s="18"/>
      <c r="BW241" s="18"/>
      <c r="BX241" s="18"/>
      <c r="BY241" s="18"/>
      <c r="BZ241" s="18"/>
      <c r="CA241" s="18"/>
      <c r="CB241" s="18"/>
      <c r="CC241" s="18"/>
      <c r="CD241" s="18"/>
      <c r="CE241" s="18"/>
      <c r="CF241" s="18"/>
      <c r="CG241" s="18"/>
      <c r="CH241" s="18"/>
      <c r="CI241" s="18"/>
      <c r="CJ241" s="18"/>
    </row>
    <row r="242" spans="1:88" ht="15.75" customHeight="1">
      <c r="A242" s="24" t="s">
        <v>426</v>
      </c>
      <c r="B242" s="25" t="s">
        <v>427</v>
      </c>
      <c r="C242" s="26" t="s">
        <v>428</v>
      </c>
      <c r="D242" s="27" t="s">
        <v>423</v>
      </c>
      <c r="E242" s="24" t="s">
        <v>1962</v>
      </c>
      <c r="F242" s="37" t="s">
        <v>1967</v>
      </c>
      <c r="G242" s="24" t="s">
        <v>2753</v>
      </c>
      <c r="H242" s="29" t="s">
        <v>424</v>
      </c>
      <c r="I242" s="30" t="s">
        <v>2755</v>
      </c>
      <c r="J242" s="31"/>
      <c r="K242" s="36"/>
      <c r="L242" s="32"/>
      <c r="M242" s="32"/>
      <c r="N242" s="32" t="s">
        <v>1976</v>
      </c>
      <c r="O242" s="213"/>
      <c r="P242" s="213"/>
      <c r="Q242" s="33">
        <f>IF($P241=$Q$4,ROUND($L242,2)*O241,0)</f>
        <v>0</v>
      </c>
      <c r="R242" s="33">
        <f>IF($P241=$R$4,ROUND($L242,2)*O241,0)</f>
        <v>0</v>
      </c>
      <c r="S242" s="33">
        <f>IF(P241=$S$4,ROUND($L242,2)*O241,0)</f>
        <v>0</v>
      </c>
      <c r="T242" s="215"/>
      <c r="U242" s="18"/>
      <c r="V242" s="211"/>
      <c r="W242" s="220"/>
      <c r="X242" s="212"/>
      <c r="Y242" s="212"/>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c r="AY242" s="18"/>
      <c r="AZ242" s="18"/>
      <c r="BA242" s="18"/>
      <c r="BB242" s="18"/>
      <c r="BC242" s="18"/>
      <c r="BD242" s="18"/>
      <c r="BE242" s="18"/>
      <c r="BF242" s="18"/>
      <c r="BG242" s="18"/>
      <c r="BH242" s="18"/>
      <c r="BI242" s="18"/>
      <c r="BJ242" s="18"/>
      <c r="BK242" s="18"/>
      <c r="BL242" s="18"/>
      <c r="BM242" s="18"/>
      <c r="BN242" s="18"/>
      <c r="BO242" s="18"/>
      <c r="BP242" s="18"/>
      <c r="BQ242" s="18"/>
      <c r="BR242" s="18"/>
      <c r="BS242" s="18"/>
      <c r="BT242" s="18"/>
      <c r="BU242" s="18"/>
      <c r="BV242" s="18"/>
      <c r="BW242" s="18"/>
      <c r="BX242" s="18"/>
      <c r="BY242" s="18"/>
      <c r="BZ242" s="18"/>
      <c r="CA242" s="18"/>
      <c r="CB242" s="18"/>
      <c r="CC242" s="18"/>
      <c r="CD242" s="18"/>
      <c r="CE242" s="18"/>
      <c r="CF242" s="18"/>
      <c r="CG242" s="18"/>
      <c r="CH242" s="18"/>
      <c r="CI242" s="18"/>
      <c r="CJ242" s="18"/>
    </row>
    <row r="243" spans="1:88" ht="15.75" customHeight="1">
      <c r="A243" s="24" t="s">
        <v>429</v>
      </c>
      <c r="B243" s="25" t="s">
        <v>430</v>
      </c>
      <c r="C243" s="26" t="s">
        <v>431</v>
      </c>
      <c r="D243" s="27" t="s">
        <v>432</v>
      </c>
      <c r="E243" s="24" t="s">
        <v>1962</v>
      </c>
      <c r="F243" s="37" t="s">
        <v>2134</v>
      </c>
      <c r="G243" s="24" t="s">
        <v>2753</v>
      </c>
      <c r="H243" s="29" t="s">
        <v>424</v>
      </c>
      <c r="I243" s="30" t="s">
        <v>2764</v>
      </c>
      <c r="J243" s="31" t="s">
        <v>2078</v>
      </c>
      <c r="K243" s="31" t="s">
        <v>433</v>
      </c>
      <c r="L243" s="32"/>
      <c r="M243" s="32"/>
      <c r="N243" s="32" t="s">
        <v>1973</v>
      </c>
      <c r="O243" s="213">
        <v>5</v>
      </c>
      <c r="P243" s="214">
        <v>2</v>
      </c>
      <c r="Q243" s="33">
        <f>IF($P243=$Q$4,ROUND($L243,2)*$O243,0)</f>
        <v>0</v>
      </c>
      <c r="R243" s="33">
        <f>IF($P243=$R$4,ROUND($L243,2)*$O243,0)</f>
        <v>0</v>
      </c>
      <c r="S243" s="33">
        <f>IF($P243=$S$4,ROUND($L243,2)*$O243,0)</f>
        <v>0</v>
      </c>
      <c r="T243" s="215" t="str">
        <f>IF((L243&gt;0)*AND(L244&gt;0),"BŁĄD - Wprowadzono dwie wartości",IF((L243=0)*AND(L244=0),"Wprowadź kwotę dla oferowanego materiału",IF((L244&lt;&gt;0)*AND(K244=0),"Uzupełnij pola SYMBOL/PRODUCENT dla zamiennika",IF((L244=0)*AND(K244&lt;&gt;0),"cena dla niewłaściwego PRODUCENTA",IF((K244&lt;&gt;0)*AND(L244&lt;&gt;0)*AND(J244=0),"Uzupełnij pole PRODUCENT dla zamiennika","OK")))))</f>
        <v>Wprowadź kwotę dla oferowanego materiału</v>
      </c>
      <c r="U243" s="18"/>
      <c r="V243" s="211"/>
      <c r="W243" s="220"/>
      <c r="X243" s="212"/>
      <c r="Y243" s="211"/>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c r="BC243" s="18"/>
      <c r="BD243" s="18"/>
      <c r="BE243" s="18"/>
      <c r="BF243" s="18"/>
      <c r="BG243" s="18"/>
      <c r="BH243" s="18"/>
      <c r="BI243" s="18"/>
      <c r="BJ243" s="18"/>
      <c r="BK243" s="18"/>
      <c r="BL243" s="18"/>
      <c r="BM243" s="18"/>
      <c r="BN243" s="18"/>
      <c r="BO243" s="18"/>
      <c r="BP243" s="18"/>
      <c r="BQ243" s="18"/>
      <c r="BR243" s="18"/>
      <c r="BS243" s="18"/>
      <c r="BT243" s="18"/>
      <c r="BU243" s="18"/>
      <c r="BV243" s="18"/>
      <c r="BW243" s="18"/>
      <c r="BX243" s="18"/>
      <c r="BY243" s="18"/>
      <c r="BZ243" s="18"/>
      <c r="CA243" s="18"/>
      <c r="CB243" s="18"/>
      <c r="CC243" s="18"/>
      <c r="CD243" s="18"/>
      <c r="CE243" s="18"/>
      <c r="CF243" s="18"/>
      <c r="CG243" s="18"/>
      <c r="CH243" s="18"/>
      <c r="CI243" s="18"/>
      <c r="CJ243" s="18"/>
    </row>
    <row r="244" spans="1:88" ht="15.75" customHeight="1">
      <c r="A244" s="24" t="s">
        <v>434</v>
      </c>
      <c r="B244" s="25" t="s">
        <v>435</v>
      </c>
      <c r="C244" s="26" t="s">
        <v>436</v>
      </c>
      <c r="D244" s="27" t="s">
        <v>432</v>
      </c>
      <c r="E244" s="24" t="s">
        <v>1962</v>
      </c>
      <c r="F244" s="37" t="s">
        <v>2134</v>
      </c>
      <c r="G244" s="24" t="s">
        <v>2753</v>
      </c>
      <c r="H244" s="29" t="s">
        <v>424</v>
      </c>
      <c r="I244" s="30" t="s">
        <v>2764</v>
      </c>
      <c r="J244" s="31"/>
      <c r="K244" s="36"/>
      <c r="L244" s="32"/>
      <c r="M244" s="32"/>
      <c r="N244" s="32" t="s">
        <v>1976</v>
      </c>
      <c r="O244" s="213"/>
      <c r="P244" s="213"/>
      <c r="Q244" s="33">
        <f>IF($P243=$Q$4,ROUND($L244,2)*O243,0)</f>
        <v>0</v>
      </c>
      <c r="R244" s="33">
        <f>IF($P243=$R$4,ROUND($L244,2)*O243,0)</f>
        <v>0</v>
      </c>
      <c r="S244" s="33">
        <f>IF(P243=$S$4,ROUND($L244,2)*O243,0)</f>
        <v>0</v>
      </c>
      <c r="T244" s="215"/>
      <c r="U244" s="18"/>
      <c r="V244" s="211"/>
      <c r="W244" s="220"/>
      <c r="X244" s="212"/>
      <c r="Y244" s="212"/>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c r="BD244" s="18"/>
      <c r="BE244" s="18"/>
      <c r="BF244" s="18"/>
      <c r="BG244" s="18"/>
      <c r="BH244" s="18"/>
      <c r="BI244" s="18"/>
      <c r="BJ244" s="18"/>
      <c r="BK244" s="18"/>
      <c r="BL244" s="18"/>
      <c r="BM244" s="18"/>
      <c r="BN244" s="18"/>
      <c r="BO244" s="18"/>
      <c r="BP244" s="18"/>
      <c r="BQ244" s="18"/>
      <c r="BR244" s="18"/>
      <c r="BS244" s="18"/>
      <c r="BT244" s="18"/>
      <c r="BU244" s="18"/>
      <c r="BV244" s="18"/>
      <c r="BW244" s="18"/>
      <c r="BX244" s="18"/>
      <c r="BY244" s="18"/>
      <c r="BZ244" s="18"/>
      <c r="CA244" s="18"/>
      <c r="CB244" s="18"/>
      <c r="CC244" s="18"/>
      <c r="CD244" s="18"/>
      <c r="CE244" s="18"/>
      <c r="CF244" s="18"/>
      <c r="CG244" s="18"/>
      <c r="CH244" s="18"/>
      <c r="CI244" s="18"/>
      <c r="CJ244" s="18"/>
    </row>
    <row r="245" spans="1:88" ht="15.75" customHeight="1">
      <c r="A245" s="24" t="s">
        <v>437</v>
      </c>
      <c r="B245" s="25" t="s">
        <v>438</v>
      </c>
      <c r="C245" s="26" t="s">
        <v>439</v>
      </c>
      <c r="D245" s="27" t="s">
        <v>440</v>
      </c>
      <c r="E245" s="24" t="s">
        <v>1962</v>
      </c>
      <c r="F245" s="37" t="s">
        <v>2143</v>
      </c>
      <c r="G245" s="24" t="s">
        <v>2753</v>
      </c>
      <c r="H245" s="29" t="s">
        <v>424</v>
      </c>
      <c r="I245" s="30" t="s">
        <v>2764</v>
      </c>
      <c r="J245" s="31" t="s">
        <v>2078</v>
      </c>
      <c r="K245" s="31" t="s">
        <v>441</v>
      </c>
      <c r="L245" s="32"/>
      <c r="M245" s="32"/>
      <c r="N245" s="32" t="s">
        <v>1973</v>
      </c>
      <c r="O245" s="213">
        <v>5</v>
      </c>
      <c r="P245" s="214">
        <v>2</v>
      </c>
      <c r="Q245" s="33">
        <f>IF($P245=$Q$4,ROUND($L245,2)*$O245,0)</f>
        <v>0</v>
      </c>
      <c r="R245" s="33">
        <f>IF($P245=$R$4,ROUND($L245,2)*$O245,0)</f>
        <v>0</v>
      </c>
      <c r="S245" s="33">
        <f>IF($P245=$S$4,ROUND($L245,2)*$O245,0)</f>
        <v>0</v>
      </c>
      <c r="T245" s="215" t="str">
        <f>IF((L245&gt;0)*AND(L246&gt;0),"BŁĄD - Wprowadzono dwie wartości",IF((L245=0)*AND(L246=0),"Wprowadź kwotę dla oferowanego materiału",IF((L246&lt;&gt;0)*AND(K246=0),"Uzupełnij pola SYMBOL/PRODUCENT dla zamiennika",IF((L246=0)*AND(K246&lt;&gt;0),"cena dla niewłaściwego PRODUCENTA",IF((K246&lt;&gt;0)*AND(L246&lt;&gt;0)*AND(J246=0),"Uzupełnij pole PRODUCENT dla zamiennika","OK")))))</f>
        <v>Wprowadź kwotę dla oferowanego materiału</v>
      </c>
      <c r="U245" s="18"/>
      <c r="V245" s="211"/>
      <c r="W245" s="220"/>
      <c r="X245" s="212"/>
      <c r="Y245" s="211"/>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18"/>
      <c r="BB245" s="18"/>
      <c r="BC245" s="18"/>
      <c r="BD245" s="18"/>
      <c r="BE245" s="18"/>
      <c r="BF245" s="18"/>
      <c r="BG245" s="18"/>
      <c r="BH245" s="18"/>
      <c r="BI245" s="18"/>
      <c r="BJ245" s="18"/>
      <c r="BK245" s="18"/>
      <c r="BL245" s="18"/>
      <c r="BM245" s="18"/>
      <c r="BN245" s="18"/>
      <c r="BO245" s="18"/>
      <c r="BP245" s="18"/>
      <c r="BQ245" s="18"/>
      <c r="BR245" s="18"/>
      <c r="BS245" s="18"/>
      <c r="BT245" s="18"/>
      <c r="BU245" s="18"/>
      <c r="BV245" s="18"/>
      <c r="BW245" s="18"/>
      <c r="BX245" s="18"/>
      <c r="BY245" s="18"/>
      <c r="BZ245" s="18"/>
      <c r="CA245" s="18"/>
      <c r="CB245" s="18"/>
      <c r="CC245" s="18"/>
      <c r="CD245" s="18"/>
      <c r="CE245" s="18"/>
      <c r="CF245" s="18"/>
      <c r="CG245" s="18"/>
      <c r="CH245" s="18"/>
      <c r="CI245" s="18"/>
      <c r="CJ245" s="18"/>
    </row>
    <row r="246" spans="1:88" ht="15.75" customHeight="1">
      <c r="A246" s="34" t="s">
        <v>442</v>
      </c>
      <c r="B246" s="25" t="s">
        <v>443</v>
      </c>
      <c r="C246" s="26" t="s">
        <v>444</v>
      </c>
      <c r="D246" s="27" t="s">
        <v>440</v>
      </c>
      <c r="E246" s="24" t="s">
        <v>1962</v>
      </c>
      <c r="F246" s="37" t="s">
        <v>2143</v>
      </c>
      <c r="G246" s="24" t="s">
        <v>2753</v>
      </c>
      <c r="H246" s="29" t="s">
        <v>424</v>
      </c>
      <c r="I246" s="30" t="s">
        <v>2764</v>
      </c>
      <c r="J246" s="31"/>
      <c r="K246" s="36"/>
      <c r="L246" s="32"/>
      <c r="M246" s="32"/>
      <c r="N246" s="32" t="s">
        <v>1976</v>
      </c>
      <c r="O246" s="213"/>
      <c r="P246" s="213"/>
      <c r="Q246" s="33">
        <f>IF($P245=$Q$4,ROUND($L246,2)*O245,0)</f>
        <v>0</v>
      </c>
      <c r="R246" s="33">
        <f>IF($P245=$R$4,ROUND($L246,2)*O245,0)</f>
        <v>0</v>
      </c>
      <c r="S246" s="33">
        <f>IF(P245=$S$4,ROUND($L246,2)*O245,0)</f>
        <v>0</v>
      </c>
      <c r="T246" s="215"/>
      <c r="U246" s="18"/>
      <c r="V246" s="211"/>
      <c r="W246" s="220"/>
      <c r="X246" s="212"/>
      <c r="Y246" s="212"/>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c r="BF246" s="18"/>
      <c r="BG246" s="18"/>
      <c r="BH246" s="18"/>
      <c r="BI246" s="18"/>
      <c r="BJ246" s="18"/>
      <c r="BK246" s="18"/>
      <c r="BL246" s="18"/>
      <c r="BM246" s="18"/>
      <c r="BN246" s="18"/>
      <c r="BO246" s="18"/>
      <c r="BP246" s="18"/>
      <c r="BQ246" s="18"/>
      <c r="BR246" s="18"/>
      <c r="BS246" s="18"/>
      <c r="BT246" s="18"/>
      <c r="BU246" s="18"/>
      <c r="BV246" s="18"/>
      <c r="BW246" s="18"/>
      <c r="BX246" s="18"/>
      <c r="BY246" s="18"/>
      <c r="BZ246" s="18"/>
      <c r="CA246" s="18"/>
      <c r="CB246" s="18"/>
      <c r="CC246" s="18"/>
      <c r="CD246" s="18"/>
      <c r="CE246" s="18"/>
      <c r="CF246" s="18"/>
      <c r="CG246" s="18"/>
      <c r="CH246" s="18"/>
      <c r="CI246" s="18"/>
      <c r="CJ246" s="18"/>
    </row>
    <row r="247" spans="1:88" ht="15.75" customHeight="1">
      <c r="A247" s="24" t="s">
        <v>445</v>
      </c>
      <c r="B247" s="25" t="s">
        <v>446</v>
      </c>
      <c r="C247" s="26" t="s">
        <v>447</v>
      </c>
      <c r="D247" s="27" t="s">
        <v>448</v>
      </c>
      <c r="E247" s="24" t="s">
        <v>1962</v>
      </c>
      <c r="F247" s="37" t="s">
        <v>2153</v>
      </c>
      <c r="G247" s="24" t="s">
        <v>2753</v>
      </c>
      <c r="H247" s="29" t="s">
        <v>424</v>
      </c>
      <c r="I247" s="30" t="s">
        <v>2764</v>
      </c>
      <c r="J247" s="31" t="s">
        <v>2078</v>
      </c>
      <c r="K247" s="31" t="s">
        <v>449</v>
      </c>
      <c r="L247" s="32"/>
      <c r="M247" s="32"/>
      <c r="N247" s="32" t="s">
        <v>1973</v>
      </c>
      <c r="O247" s="213">
        <v>5</v>
      </c>
      <c r="P247" s="214">
        <v>2</v>
      </c>
      <c r="Q247" s="33">
        <f>IF($P247=$Q$4,ROUND($L247,2)*$O247,0)</f>
        <v>0</v>
      </c>
      <c r="R247" s="33">
        <f>IF($P247=$R$4,ROUND($L247,2)*$O247,0)</f>
        <v>0</v>
      </c>
      <c r="S247" s="33">
        <f>IF($P247=$S$4,ROUND($L247,2)*$O247,0)</f>
        <v>0</v>
      </c>
      <c r="T247" s="215" t="str">
        <f>IF((L247&gt;0)*AND(L248&gt;0),"BŁĄD - Wprowadzono dwie wartości",IF((L247=0)*AND(L248=0),"Wprowadź kwotę dla oferowanego materiału",IF((L248&lt;&gt;0)*AND(K248=0),"Uzupełnij pola SYMBOL/PRODUCENT dla zamiennika",IF((L248=0)*AND(K248&lt;&gt;0),"cena dla niewłaściwego PRODUCENTA",IF((K248&lt;&gt;0)*AND(L248&lt;&gt;0)*AND(J248=0),"Uzupełnij pole PRODUCENT dla zamiennika","OK")))))</f>
        <v>Wprowadź kwotę dla oferowanego materiału</v>
      </c>
      <c r="U247" s="18"/>
      <c r="V247" s="211"/>
      <c r="W247" s="220"/>
      <c r="X247" s="212"/>
      <c r="Y247" s="211"/>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c r="BB247" s="18"/>
      <c r="BC247" s="18"/>
      <c r="BD247" s="18"/>
      <c r="BE247" s="18"/>
      <c r="BF247" s="18"/>
      <c r="BG247" s="18"/>
      <c r="BH247" s="18"/>
      <c r="BI247" s="18"/>
      <c r="BJ247" s="18"/>
      <c r="BK247" s="18"/>
      <c r="BL247" s="18"/>
      <c r="BM247" s="18"/>
      <c r="BN247" s="18"/>
      <c r="BO247" s="18"/>
      <c r="BP247" s="18"/>
      <c r="BQ247" s="18"/>
      <c r="BR247" s="18"/>
      <c r="BS247" s="18"/>
      <c r="BT247" s="18"/>
      <c r="BU247" s="18"/>
      <c r="BV247" s="18"/>
      <c r="BW247" s="18"/>
      <c r="BX247" s="18"/>
      <c r="BY247" s="18"/>
      <c r="BZ247" s="18"/>
      <c r="CA247" s="18"/>
      <c r="CB247" s="18"/>
      <c r="CC247" s="18"/>
      <c r="CD247" s="18"/>
      <c r="CE247" s="18"/>
      <c r="CF247" s="18"/>
      <c r="CG247" s="18"/>
      <c r="CH247" s="18"/>
      <c r="CI247" s="18"/>
      <c r="CJ247" s="18"/>
    </row>
    <row r="248" spans="1:88" ht="15.75" customHeight="1">
      <c r="A248" s="24" t="s">
        <v>450</v>
      </c>
      <c r="B248" s="25" t="s">
        <v>451</v>
      </c>
      <c r="C248" s="26" t="s">
        <v>452</v>
      </c>
      <c r="D248" s="27" t="s">
        <v>448</v>
      </c>
      <c r="E248" s="24" t="s">
        <v>1962</v>
      </c>
      <c r="F248" s="37" t="s">
        <v>2153</v>
      </c>
      <c r="G248" s="24" t="s">
        <v>2753</v>
      </c>
      <c r="H248" s="29" t="s">
        <v>424</v>
      </c>
      <c r="I248" s="30" t="s">
        <v>2764</v>
      </c>
      <c r="J248" s="31"/>
      <c r="K248" s="36"/>
      <c r="L248" s="32"/>
      <c r="M248" s="32"/>
      <c r="N248" s="32" t="s">
        <v>1976</v>
      </c>
      <c r="O248" s="213"/>
      <c r="P248" s="213"/>
      <c r="Q248" s="33">
        <f>IF($P247=$Q$4,ROUND($L248,2)*O247,0)</f>
        <v>0</v>
      </c>
      <c r="R248" s="33">
        <f>IF($P247=$R$4,ROUND($L248,2)*O247,0)</f>
        <v>0</v>
      </c>
      <c r="S248" s="33">
        <f>IF(P247=$S$4,ROUND($L248,2)*O247,0)</f>
        <v>0</v>
      </c>
      <c r="T248" s="215"/>
      <c r="U248" s="18"/>
      <c r="V248" s="211"/>
      <c r="W248" s="220"/>
      <c r="X248" s="212"/>
      <c r="Y248" s="212"/>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18"/>
      <c r="BB248" s="18"/>
      <c r="BC248" s="18"/>
      <c r="BD248" s="18"/>
      <c r="BE248" s="18"/>
      <c r="BF248" s="18"/>
      <c r="BG248" s="18"/>
      <c r="BH248" s="18"/>
      <c r="BI248" s="18"/>
      <c r="BJ248" s="18"/>
      <c r="BK248" s="18"/>
      <c r="BL248" s="18"/>
      <c r="BM248" s="18"/>
      <c r="BN248" s="18"/>
      <c r="BO248" s="18"/>
      <c r="BP248" s="18"/>
      <c r="BQ248" s="18"/>
      <c r="BR248" s="18"/>
      <c r="BS248" s="18"/>
      <c r="BT248" s="18"/>
      <c r="BU248" s="18"/>
      <c r="BV248" s="18"/>
      <c r="BW248" s="18"/>
      <c r="BX248" s="18"/>
      <c r="BY248" s="18"/>
      <c r="BZ248" s="18"/>
      <c r="CA248" s="18"/>
      <c r="CB248" s="18"/>
      <c r="CC248" s="18"/>
      <c r="CD248" s="18"/>
      <c r="CE248" s="18"/>
      <c r="CF248" s="18"/>
      <c r="CG248" s="18"/>
      <c r="CH248" s="18"/>
      <c r="CI248" s="18"/>
      <c r="CJ248" s="18"/>
    </row>
    <row r="249" spans="1:88" ht="15.75" customHeight="1">
      <c r="A249" s="24" t="s">
        <v>453</v>
      </c>
      <c r="B249" s="25" t="s">
        <v>454</v>
      </c>
      <c r="C249" s="26" t="s">
        <v>455</v>
      </c>
      <c r="D249" s="27" t="s">
        <v>456</v>
      </c>
      <c r="E249" s="24" t="s">
        <v>1962</v>
      </c>
      <c r="F249" s="37" t="s">
        <v>1967</v>
      </c>
      <c r="G249" s="24" t="s">
        <v>2753</v>
      </c>
      <c r="H249" s="29" t="s">
        <v>457</v>
      </c>
      <c r="I249" s="30" t="s">
        <v>2532</v>
      </c>
      <c r="J249" s="31" t="s">
        <v>2078</v>
      </c>
      <c r="K249" s="31" t="s">
        <v>458</v>
      </c>
      <c r="L249" s="32"/>
      <c r="M249" s="32"/>
      <c r="N249" s="32" t="s">
        <v>1973</v>
      </c>
      <c r="O249" s="213">
        <v>8</v>
      </c>
      <c r="P249" s="214">
        <v>2</v>
      </c>
      <c r="Q249" s="33">
        <f>IF($P249=$Q$4,ROUND($L249,2)*$O249,0)</f>
        <v>0</v>
      </c>
      <c r="R249" s="33">
        <f>IF($P249=$R$4,ROUND($L249,2)*$O249,0)</f>
        <v>0</v>
      </c>
      <c r="S249" s="33">
        <f>IF($P249=$S$4,ROUND($L249,2)*$O249,0)</f>
        <v>0</v>
      </c>
      <c r="T249" s="215" t="str">
        <f>IF((L249&gt;0)*AND(L250&gt;0),"BŁĄD - Wprowadzono dwie wartości",IF((L249=0)*AND(L250=0),"Wprowadź kwotę dla oferowanego materiału",IF((L250&lt;&gt;0)*AND(K250=0),"Uzupełnij pola SYMBOL/PRODUCENT dla zamiennika",IF((L250=0)*AND(K250&lt;&gt;0),"cena dla niewłaściwego PRODUCENTA",IF((K250&lt;&gt;0)*AND(L250&lt;&gt;0)*AND(J250=0),"Uzupełnij pole PRODUCENT dla zamiennika","OK")))))</f>
        <v>Wprowadź kwotę dla oferowanego materiału</v>
      </c>
      <c r="U249" s="18"/>
      <c r="V249" s="211"/>
      <c r="W249" s="220"/>
      <c r="X249" s="212"/>
      <c r="Y249" s="211"/>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c r="AY249" s="18"/>
      <c r="AZ249" s="18"/>
      <c r="BA249" s="18"/>
      <c r="BB249" s="18"/>
      <c r="BC249" s="18"/>
      <c r="BD249" s="18"/>
      <c r="BE249" s="18"/>
      <c r="BF249" s="18"/>
      <c r="BG249" s="18"/>
      <c r="BH249" s="18"/>
      <c r="BI249" s="18"/>
      <c r="BJ249" s="18"/>
      <c r="BK249" s="18"/>
      <c r="BL249" s="18"/>
      <c r="BM249" s="18"/>
      <c r="BN249" s="18"/>
      <c r="BO249" s="18"/>
      <c r="BP249" s="18"/>
      <c r="BQ249" s="18"/>
      <c r="BR249" s="18"/>
      <c r="BS249" s="18"/>
      <c r="BT249" s="18"/>
      <c r="BU249" s="18"/>
      <c r="BV249" s="18"/>
      <c r="BW249" s="18"/>
      <c r="BX249" s="18"/>
      <c r="BY249" s="18"/>
      <c r="BZ249" s="18"/>
      <c r="CA249" s="18"/>
      <c r="CB249" s="18"/>
      <c r="CC249" s="18"/>
      <c r="CD249" s="18"/>
      <c r="CE249" s="18"/>
      <c r="CF249" s="18"/>
      <c r="CG249" s="18"/>
      <c r="CH249" s="18"/>
      <c r="CI249" s="18"/>
      <c r="CJ249" s="18"/>
    </row>
    <row r="250" spans="1:88" ht="15.75" customHeight="1">
      <c r="A250" s="24" t="s">
        <v>459</v>
      </c>
      <c r="B250" s="25" t="s">
        <v>460</v>
      </c>
      <c r="C250" s="26" t="s">
        <v>461</v>
      </c>
      <c r="D250" s="27" t="s">
        <v>456</v>
      </c>
      <c r="E250" s="24" t="s">
        <v>1962</v>
      </c>
      <c r="F250" s="37" t="s">
        <v>1967</v>
      </c>
      <c r="G250" s="24" t="s">
        <v>2753</v>
      </c>
      <c r="H250" s="29" t="s">
        <v>457</v>
      </c>
      <c r="I250" s="30" t="s">
        <v>2532</v>
      </c>
      <c r="J250" s="31"/>
      <c r="K250" s="36"/>
      <c r="L250" s="32"/>
      <c r="M250" s="32"/>
      <c r="N250" s="32" t="s">
        <v>1976</v>
      </c>
      <c r="O250" s="213"/>
      <c r="P250" s="213"/>
      <c r="Q250" s="33">
        <f>IF($P249=$Q$4,ROUND($L250,2)*O249,0)</f>
        <v>0</v>
      </c>
      <c r="R250" s="33">
        <f>IF($P249=$R$4,ROUND($L250,2)*O249,0)</f>
        <v>0</v>
      </c>
      <c r="S250" s="33">
        <f>IF(P249=$S$4,ROUND($L250,2)*O249,0)</f>
        <v>0</v>
      </c>
      <c r="T250" s="215"/>
      <c r="U250" s="18"/>
      <c r="V250" s="211"/>
      <c r="W250" s="220"/>
      <c r="X250" s="212"/>
      <c r="Y250" s="212"/>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c r="AY250" s="18"/>
      <c r="AZ250" s="18"/>
      <c r="BA250" s="18"/>
      <c r="BB250" s="18"/>
      <c r="BC250" s="18"/>
      <c r="BD250" s="18"/>
      <c r="BE250" s="18"/>
      <c r="BF250" s="18"/>
      <c r="BG250" s="18"/>
      <c r="BH250" s="18"/>
      <c r="BI250" s="18"/>
      <c r="BJ250" s="18"/>
      <c r="BK250" s="18"/>
      <c r="BL250" s="18"/>
      <c r="BM250" s="18"/>
      <c r="BN250" s="18"/>
      <c r="BO250" s="18"/>
      <c r="BP250" s="18"/>
      <c r="BQ250" s="18"/>
      <c r="BR250" s="18"/>
      <c r="BS250" s="18"/>
      <c r="BT250" s="18"/>
      <c r="BU250" s="18"/>
      <c r="BV250" s="18"/>
      <c r="BW250" s="18"/>
      <c r="BX250" s="18"/>
      <c r="BY250" s="18"/>
      <c r="BZ250" s="18"/>
      <c r="CA250" s="18"/>
      <c r="CB250" s="18"/>
      <c r="CC250" s="18"/>
      <c r="CD250" s="18"/>
      <c r="CE250" s="18"/>
      <c r="CF250" s="18"/>
      <c r="CG250" s="18"/>
      <c r="CH250" s="18"/>
      <c r="CI250" s="18"/>
      <c r="CJ250" s="18"/>
    </row>
    <row r="251" spans="1:25" s="77" customFormat="1" ht="15.75" customHeight="1">
      <c r="A251" s="34" t="s">
        <v>462</v>
      </c>
      <c r="B251" s="25" t="s">
        <v>463</v>
      </c>
      <c r="C251" s="71" t="s">
        <v>464</v>
      </c>
      <c r="D251" s="71" t="s">
        <v>465</v>
      </c>
      <c r="E251" s="72" t="s">
        <v>1962</v>
      </c>
      <c r="F251" s="73" t="s">
        <v>1967</v>
      </c>
      <c r="G251" s="72" t="s">
        <v>2753</v>
      </c>
      <c r="H251" s="74" t="s">
        <v>466</v>
      </c>
      <c r="I251" s="75" t="s">
        <v>467</v>
      </c>
      <c r="J251" s="76" t="s">
        <v>2078</v>
      </c>
      <c r="K251" s="76" t="s">
        <v>468</v>
      </c>
      <c r="L251" s="32"/>
      <c r="M251" s="32"/>
      <c r="N251" s="32" t="s">
        <v>1973</v>
      </c>
      <c r="O251" s="213">
        <v>248</v>
      </c>
      <c r="P251" s="214">
        <v>1</v>
      </c>
      <c r="Q251" s="33">
        <f>IF($P251=$Q$4,ROUND($L251,2)*$O251,0)</f>
        <v>0</v>
      </c>
      <c r="R251" s="33">
        <f>IF($P251=$R$4,ROUND($L251,2)*$O251,0)</f>
        <v>0</v>
      </c>
      <c r="S251" s="33">
        <f>IF($P251=$S$4,ROUND($L251,2)*$O251,0)</f>
        <v>0</v>
      </c>
      <c r="T251" s="215" t="str">
        <f>IF((L251&gt;0)*AND(L252&gt;0),"BŁĄD - Wprowadzono dwie wartości",IF((L251=0)*AND(L252=0),"Wprowadź kwotę dla oferowanego materiału",IF((L252&lt;&gt;0)*AND(K252=0),"Uzupełnij pola SYMBOL/PRODUCENT dla zamiennika",IF((L252=0)*AND(K252&lt;&gt;0),"cena dla niewłaściwego PRODUCENTA",IF((K252&lt;&gt;0)*AND(L252&lt;&gt;0)*AND(J252=0),"Uzupełnij pole PRODUCENT dla zamiennika","OK")))))</f>
        <v>Wprowadź kwotę dla oferowanego materiału</v>
      </c>
      <c r="V251" s="211"/>
      <c r="W251" s="220"/>
      <c r="X251" s="212"/>
      <c r="Y251" s="211"/>
    </row>
    <row r="252" spans="1:88" ht="15.75" customHeight="1">
      <c r="A252" s="24" t="s">
        <v>469</v>
      </c>
      <c r="B252" s="25" t="s">
        <v>470</v>
      </c>
      <c r="C252" s="26" t="s">
        <v>471</v>
      </c>
      <c r="D252" s="26" t="s">
        <v>465</v>
      </c>
      <c r="E252" s="24" t="s">
        <v>1962</v>
      </c>
      <c r="F252" s="37" t="s">
        <v>1967</v>
      </c>
      <c r="G252" s="24" t="s">
        <v>2753</v>
      </c>
      <c r="H252" s="29" t="s">
        <v>466</v>
      </c>
      <c r="I252" s="30" t="s">
        <v>467</v>
      </c>
      <c r="J252" s="31"/>
      <c r="K252" s="36"/>
      <c r="L252" s="32"/>
      <c r="M252" s="32"/>
      <c r="N252" s="32" t="s">
        <v>1976</v>
      </c>
      <c r="O252" s="213"/>
      <c r="P252" s="213"/>
      <c r="Q252" s="33">
        <f>IF($P251=$Q$4,ROUND($L252,2)*O251,0)</f>
        <v>0</v>
      </c>
      <c r="R252" s="33">
        <f>IF($P251=$R$4,ROUND($L252,2)*O251,0)</f>
        <v>0</v>
      </c>
      <c r="S252" s="33">
        <f>IF(P251=$S$4,ROUND($L252,2)*O251,0)</f>
        <v>0</v>
      </c>
      <c r="T252" s="215"/>
      <c r="U252" s="18"/>
      <c r="V252" s="211"/>
      <c r="W252" s="220"/>
      <c r="X252" s="212"/>
      <c r="Y252" s="212"/>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18"/>
      <c r="BB252" s="18"/>
      <c r="BC252" s="18"/>
      <c r="BD252" s="18"/>
      <c r="BE252" s="18"/>
      <c r="BF252" s="18"/>
      <c r="BG252" s="18"/>
      <c r="BH252" s="18"/>
      <c r="BI252" s="18"/>
      <c r="BJ252" s="18"/>
      <c r="BK252" s="18"/>
      <c r="BL252" s="18"/>
      <c r="BM252" s="18"/>
      <c r="BN252" s="18"/>
      <c r="BO252" s="18"/>
      <c r="BP252" s="18"/>
      <c r="BQ252" s="18"/>
      <c r="BR252" s="18"/>
      <c r="BS252" s="18"/>
      <c r="BT252" s="18"/>
      <c r="BU252" s="18"/>
      <c r="BV252" s="18"/>
      <c r="BW252" s="18"/>
      <c r="BX252" s="18"/>
      <c r="BY252" s="18"/>
      <c r="BZ252" s="18"/>
      <c r="CA252" s="18"/>
      <c r="CB252" s="18"/>
      <c r="CC252" s="18"/>
      <c r="CD252" s="18"/>
      <c r="CE252" s="18"/>
      <c r="CF252" s="18"/>
      <c r="CG252" s="18"/>
      <c r="CH252" s="18"/>
      <c r="CI252" s="18"/>
      <c r="CJ252" s="18"/>
    </row>
    <row r="253" spans="1:25" s="77" customFormat="1" ht="15.75" customHeight="1">
      <c r="A253" s="24" t="s">
        <v>472</v>
      </c>
      <c r="B253" s="25" t="s">
        <v>473</v>
      </c>
      <c r="C253" s="71" t="s">
        <v>474</v>
      </c>
      <c r="D253" s="71" t="s">
        <v>475</v>
      </c>
      <c r="E253" s="72" t="s">
        <v>1962</v>
      </c>
      <c r="F253" s="73" t="s">
        <v>1967</v>
      </c>
      <c r="G253" s="72" t="s">
        <v>2753</v>
      </c>
      <c r="H253" s="74" t="s">
        <v>476</v>
      </c>
      <c r="I253" s="75" t="s">
        <v>2842</v>
      </c>
      <c r="J253" s="76" t="s">
        <v>2078</v>
      </c>
      <c r="K253" s="76" t="s">
        <v>2851</v>
      </c>
      <c r="L253" s="32"/>
      <c r="M253" s="32"/>
      <c r="N253" s="32" t="s">
        <v>1973</v>
      </c>
      <c r="O253" s="213">
        <v>11</v>
      </c>
      <c r="P253" s="214">
        <v>2</v>
      </c>
      <c r="Q253" s="33">
        <f>IF($P253=$Q$4,ROUND($L253,2)*$O253,0)</f>
        <v>0</v>
      </c>
      <c r="R253" s="33">
        <f>IF($P253=$R$4,ROUND($L253,2)*$O253,0)</f>
        <v>0</v>
      </c>
      <c r="S253" s="33">
        <f>IF($P253=$S$4,ROUND($L253,2)*$O253,0)</f>
        <v>0</v>
      </c>
      <c r="T253" s="215" t="str">
        <f>IF((L253&gt;0)*AND(L254&gt;0),"BŁĄD - Wprowadzono dwie wartości",IF((L253=0)*AND(L254=0),"Wprowadź kwotę dla oferowanego materiału",IF((L254&lt;&gt;0)*AND(K254=0),"Uzupełnij pola SYMBOL/PRODUCENT dla zamiennika",IF((L254=0)*AND(K254&lt;&gt;0),"cena dla niewłaściwego PRODUCENTA",IF((K254&lt;&gt;0)*AND(L254&lt;&gt;0)*AND(J254=0),"Uzupełnij pole PRODUCENT dla zamiennika","OK")))))</f>
        <v>Wprowadź kwotę dla oferowanego materiału</v>
      </c>
      <c r="V253" s="211"/>
      <c r="W253" s="220"/>
      <c r="X253" s="212"/>
      <c r="Y253" s="211"/>
    </row>
    <row r="254" spans="1:88" ht="15.75" customHeight="1">
      <c r="A254" s="24" t="s">
        <v>477</v>
      </c>
      <c r="B254" s="25" t="s">
        <v>478</v>
      </c>
      <c r="C254" s="26" t="s">
        <v>479</v>
      </c>
      <c r="D254" s="26" t="s">
        <v>475</v>
      </c>
      <c r="E254" s="24" t="s">
        <v>1962</v>
      </c>
      <c r="F254" s="37" t="s">
        <v>1967</v>
      </c>
      <c r="G254" s="24" t="s">
        <v>2753</v>
      </c>
      <c r="H254" s="29" t="s">
        <v>476</v>
      </c>
      <c r="I254" s="30" t="s">
        <v>2842</v>
      </c>
      <c r="J254" s="31"/>
      <c r="K254" s="36"/>
      <c r="L254" s="32"/>
      <c r="M254" s="32"/>
      <c r="N254" s="32" t="s">
        <v>1976</v>
      </c>
      <c r="O254" s="213"/>
      <c r="P254" s="213"/>
      <c r="Q254" s="33">
        <f>IF($P253=$Q$4,ROUND($L254,2)*O253,0)</f>
        <v>0</v>
      </c>
      <c r="R254" s="33">
        <f>IF($P253=$R$4,ROUND($L254,2)*O253,0)</f>
        <v>0</v>
      </c>
      <c r="S254" s="33">
        <f>IF(P253=$S$4,ROUND($L254,2)*O253,0)</f>
        <v>0</v>
      </c>
      <c r="T254" s="215"/>
      <c r="U254" s="18"/>
      <c r="V254" s="211"/>
      <c r="W254" s="220"/>
      <c r="X254" s="212"/>
      <c r="Y254" s="212"/>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18"/>
      <c r="BB254" s="18"/>
      <c r="BC254" s="18"/>
      <c r="BD254" s="18"/>
      <c r="BE254" s="18"/>
      <c r="BF254" s="18"/>
      <c r="BG254" s="18"/>
      <c r="BH254" s="18"/>
      <c r="BI254" s="18"/>
      <c r="BJ254" s="18"/>
      <c r="BK254" s="18"/>
      <c r="BL254" s="18"/>
      <c r="BM254" s="18"/>
      <c r="BN254" s="18"/>
      <c r="BO254" s="18"/>
      <c r="BP254" s="18"/>
      <c r="BQ254" s="18"/>
      <c r="BR254" s="18"/>
      <c r="BS254" s="18"/>
      <c r="BT254" s="18"/>
      <c r="BU254" s="18"/>
      <c r="BV254" s="18"/>
      <c r="BW254" s="18"/>
      <c r="BX254" s="18"/>
      <c r="BY254" s="18"/>
      <c r="BZ254" s="18"/>
      <c r="CA254" s="18"/>
      <c r="CB254" s="18"/>
      <c r="CC254" s="18"/>
      <c r="CD254" s="18"/>
      <c r="CE254" s="18"/>
      <c r="CF254" s="18"/>
      <c r="CG254" s="18"/>
      <c r="CH254" s="18"/>
      <c r="CI254" s="18"/>
      <c r="CJ254" s="18"/>
    </row>
    <row r="255" spans="1:88" ht="15.75" customHeight="1">
      <c r="A255" s="24" t="s">
        <v>480</v>
      </c>
      <c r="B255" s="35" t="s">
        <v>481</v>
      </c>
      <c r="C255" s="26" t="s">
        <v>482</v>
      </c>
      <c r="D255" s="26" t="s">
        <v>483</v>
      </c>
      <c r="E255" s="24" t="s">
        <v>1962</v>
      </c>
      <c r="F255" s="37" t="s">
        <v>1967</v>
      </c>
      <c r="G255" s="24" t="s">
        <v>2753</v>
      </c>
      <c r="H255" s="29" t="s">
        <v>484</v>
      </c>
      <c r="I255" s="30" t="s">
        <v>380</v>
      </c>
      <c r="J255" s="31" t="s">
        <v>2078</v>
      </c>
      <c r="K255" s="31" t="s">
        <v>485</v>
      </c>
      <c r="L255" s="32"/>
      <c r="M255" s="32"/>
      <c r="N255" s="32" t="s">
        <v>1973</v>
      </c>
      <c r="O255" s="213">
        <v>2</v>
      </c>
      <c r="P255" s="214">
        <v>3</v>
      </c>
      <c r="Q255" s="33">
        <f>IF($P255=$Q$4,ROUND($L255,2)*$O255,0)</f>
        <v>0</v>
      </c>
      <c r="R255" s="33">
        <f>IF($P255=$R$4,ROUND($L255,2)*$O255,0)</f>
        <v>0</v>
      </c>
      <c r="S255" s="33">
        <f>IF($P255=$S$4,ROUND($L255,2)*$O255,0)</f>
        <v>0</v>
      </c>
      <c r="T255" s="215" t="str">
        <f>IF((L255&gt;0)*AND(L256&gt;0),"BŁĄD - Wprowadzono dwie wartości",IF((L255=0)*AND(L256=0),"Wprowadź kwotę dla oferowanego materiału",IF((L256&lt;&gt;0)*AND(K256=0),"Uzupełnij pola SYMBOL/PRODUCENT dla zamiennika",IF((L256=0)*AND(K256&lt;&gt;0),"cena dla niewłaściwego PRODUCENTA",IF((K256&lt;&gt;0)*AND(L256&lt;&gt;0)*AND(J256=0),"Uzupełnij pole PRODUCENT dla zamiennika","OK")))))</f>
        <v>Wprowadź kwotę dla oferowanego materiału</v>
      </c>
      <c r="U255" s="18"/>
      <c r="V255" s="211"/>
      <c r="W255" s="220"/>
      <c r="X255" s="212"/>
      <c r="Y255" s="211"/>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18"/>
      <c r="BB255" s="18"/>
      <c r="BC255" s="18"/>
      <c r="BD255" s="18"/>
      <c r="BE255" s="18"/>
      <c r="BF255" s="18"/>
      <c r="BG255" s="18"/>
      <c r="BH255" s="18"/>
      <c r="BI255" s="18"/>
      <c r="BJ255" s="18"/>
      <c r="BK255" s="18"/>
      <c r="BL255" s="18"/>
      <c r="BM255" s="18"/>
      <c r="BN255" s="18"/>
      <c r="BO255" s="18"/>
      <c r="BP255" s="18"/>
      <c r="BQ255" s="18"/>
      <c r="BR255" s="18"/>
      <c r="BS255" s="18"/>
      <c r="BT255" s="18"/>
      <c r="BU255" s="18"/>
      <c r="BV255" s="18"/>
      <c r="BW255" s="18"/>
      <c r="BX255" s="18"/>
      <c r="BY255" s="18"/>
      <c r="BZ255" s="18"/>
      <c r="CA255" s="18"/>
      <c r="CB255" s="18"/>
      <c r="CC255" s="18"/>
      <c r="CD255" s="18"/>
      <c r="CE255" s="18"/>
      <c r="CF255" s="18"/>
      <c r="CG255" s="18"/>
      <c r="CH255" s="18"/>
      <c r="CI255" s="18"/>
      <c r="CJ255" s="18"/>
    </row>
    <row r="256" spans="1:88" ht="15.75" customHeight="1">
      <c r="A256" s="34" t="s">
        <v>486</v>
      </c>
      <c r="B256" s="25" t="s">
        <v>487</v>
      </c>
      <c r="C256" s="26" t="s">
        <v>488</v>
      </c>
      <c r="D256" s="26" t="s">
        <v>483</v>
      </c>
      <c r="E256" s="24" t="s">
        <v>1962</v>
      </c>
      <c r="F256" s="37" t="s">
        <v>1967</v>
      </c>
      <c r="G256" s="24" t="s">
        <v>2753</v>
      </c>
      <c r="H256" s="29" t="s">
        <v>484</v>
      </c>
      <c r="I256" s="30" t="s">
        <v>380</v>
      </c>
      <c r="J256" s="31"/>
      <c r="K256" s="36"/>
      <c r="L256" s="32"/>
      <c r="M256" s="32"/>
      <c r="N256" s="32" t="s">
        <v>1976</v>
      </c>
      <c r="O256" s="213"/>
      <c r="P256" s="213"/>
      <c r="Q256" s="33">
        <f>IF($P255=$Q$4,ROUND($L256,2)*O255,0)</f>
        <v>0</v>
      </c>
      <c r="R256" s="33">
        <f>IF($P255=$R$4,ROUND($L256,2)*O255,0)</f>
        <v>0</v>
      </c>
      <c r="S256" s="33">
        <f>IF(P255=$S$4,ROUND($L256,2)*O255,0)</f>
        <v>0</v>
      </c>
      <c r="T256" s="215"/>
      <c r="U256" s="18"/>
      <c r="V256" s="211"/>
      <c r="W256" s="220"/>
      <c r="X256" s="212"/>
      <c r="Y256" s="212"/>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c r="BH256" s="18"/>
      <c r="BI256" s="18"/>
      <c r="BJ256" s="18"/>
      <c r="BK256" s="18"/>
      <c r="BL256" s="18"/>
      <c r="BM256" s="18"/>
      <c r="BN256" s="18"/>
      <c r="BO256" s="18"/>
      <c r="BP256" s="18"/>
      <c r="BQ256" s="18"/>
      <c r="BR256" s="18"/>
      <c r="BS256" s="18"/>
      <c r="BT256" s="18"/>
      <c r="BU256" s="18"/>
      <c r="BV256" s="18"/>
      <c r="BW256" s="18"/>
      <c r="BX256" s="18"/>
      <c r="BY256" s="18"/>
      <c r="BZ256" s="18"/>
      <c r="CA256" s="18"/>
      <c r="CB256" s="18"/>
      <c r="CC256" s="18"/>
      <c r="CD256" s="18"/>
      <c r="CE256" s="18"/>
      <c r="CF256" s="18"/>
      <c r="CG256" s="18"/>
      <c r="CH256" s="18"/>
      <c r="CI256" s="18"/>
      <c r="CJ256" s="18"/>
    </row>
    <row r="257" spans="1:88" ht="15.75" customHeight="1">
      <c r="A257" s="24" t="s">
        <v>489</v>
      </c>
      <c r="B257" s="25" t="s">
        <v>490</v>
      </c>
      <c r="C257" s="26" t="s">
        <v>491</v>
      </c>
      <c r="D257" s="26" t="s">
        <v>492</v>
      </c>
      <c r="E257" s="24" t="s">
        <v>1962</v>
      </c>
      <c r="F257" s="37" t="s">
        <v>1967</v>
      </c>
      <c r="G257" s="24" t="s">
        <v>2753</v>
      </c>
      <c r="H257" s="29" t="s">
        <v>493</v>
      </c>
      <c r="I257" s="30" t="s">
        <v>312</v>
      </c>
      <c r="J257" s="31" t="s">
        <v>2078</v>
      </c>
      <c r="K257" s="31" t="s">
        <v>494</v>
      </c>
      <c r="L257" s="32"/>
      <c r="M257" s="32"/>
      <c r="N257" s="32" t="s">
        <v>1973</v>
      </c>
      <c r="O257" s="213">
        <v>35</v>
      </c>
      <c r="P257" s="214">
        <v>2</v>
      </c>
      <c r="Q257" s="33">
        <f>IF($P257=$Q$4,ROUND($L257,2)*$O257,0)</f>
        <v>0</v>
      </c>
      <c r="R257" s="33">
        <f>IF($P257=$R$4,ROUND($L257,2)*$O257,0)</f>
        <v>0</v>
      </c>
      <c r="S257" s="33">
        <f>IF($P257=$S$4,ROUND($L257,2)*$O257,0)</f>
        <v>0</v>
      </c>
      <c r="T257" s="215" t="str">
        <f>IF((L257&gt;0)*AND(L258&gt;0),"BŁĄD - Wprowadzono dwie wartości",IF((L257=0)*AND(L258=0),"Wprowadź kwotę dla oferowanego materiału",IF((L258&lt;&gt;0)*AND(K258=0),"Uzupełnij pola SYMBOL/PRODUCENT dla zamiennika",IF((L258=0)*AND(K258&lt;&gt;0),"cena dla niewłaściwego PRODUCENTA",IF((K258&lt;&gt;0)*AND(L258&lt;&gt;0)*AND(J258=0),"Uzupełnij pole PRODUCENT dla zamiennika","OK")))))</f>
        <v>Wprowadź kwotę dla oferowanego materiału</v>
      </c>
      <c r="U257" s="18"/>
      <c r="V257" s="211"/>
      <c r="W257" s="220"/>
      <c r="X257" s="212"/>
      <c r="Y257" s="211"/>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18"/>
      <c r="BS257" s="18"/>
      <c r="BT257" s="18"/>
      <c r="BU257" s="18"/>
      <c r="BV257" s="18"/>
      <c r="BW257" s="18"/>
      <c r="BX257" s="18"/>
      <c r="BY257" s="18"/>
      <c r="BZ257" s="18"/>
      <c r="CA257" s="18"/>
      <c r="CB257" s="18"/>
      <c r="CC257" s="18"/>
      <c r="CD257" s="18"/>
      <c r="CE257" s="18"/>
      <c r="CF257" s="18"/>
      <c r="CG257" s="18"/>
      <c r="CH257" s="18"/>
      <c r="CI257" s="18"/>
      <c r="CJ257" s="18"/>
    </row>
    <row r="258" spans="1:88" ht="15.75" customHeight="1">
      <c r="A258" s="24" t="s">
        <v>495</v>
      </c>
      <c r="B258" s="25" t="s">
        <v>496</v>
      </c>
      <c r="C258" s="26" t="s">
        <v>497</v>
      </c>
      <c r="D258" s="26" t="s">
        <v>492</v>
      </c>
      <c r="E258" s="24" t="s">
        <v>1962</v>
      </c>
      <c r="F258" s="37" t="s">
        <v>1967</v>
      </c>
      <c r="G258" s="24" t="s">
        <v>2753</v>
      </c>
      <c r="H258" s="29" t="s">
        <v>493</v>
      </c>
      <c r="I258" s="30" t="s">
        <v>312</v>
      </c>
      <c r="J258" s="31"/>
      <c r="K258" s="36"/>
      <c r="L258" s="32"/>
      <c r="M258" s="32"/>
      <c r="N258" s="32" t="s">
        <v>1976</v>
      </c>
      <c r="O258" s="213"/>
      <c r="P258" s="213"/>
      <c r="Q258" s="33">
        <f>IF($P257=$Q$4,ROUND($L258,2)*O257,0)</f>
        <v>0</v>
      </c>
      <c r="R258" s="33">
        <f>IF($P257=$R$4,ROUND($L258,2)*O257,0)</f>
        <v>0</v>
      </c>
      <c r="S258" s="33">
        <f>IF(P257=$S$4,ROUND($L258,2)*O257,0)</f>
        <v>0</v>
      </c>
      <c r="T258" s="215"/>
      <c r="U258" s="18"/>
      <c r="V258" s="211"/>
      <c r="W258" s="220"/>
      <c r="X258" s="212"/>
      <c r="Y258" s="212"/>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18"/>
      <c r="BI258" s="18"/>
      <c r="BJ258" s="18"/>
      <c r="BK258" s="18"/>
      <c r="BL258" s="18"/>
      <c r="BM258" s="18"/>
      <c r="BN258" s="18"/>
      <c r="BO258" s="18"/>
      <c r="BP258" s="18"/>
      <c r="BQ258" s="18"/>
      <c r="BR258" s="18"/>
      <c r="BS258" s="18"/>
      <c r="BT258" s="18"/>
      <c r="BU258" s="18"/>
      <c r="BV258" s="18"/>
      <c r="BW258" s="18"/>
      <c r="BX258" s="18"/>
      <c r="BY258" s="18"/>
      <c r="BZ258" s="18"/>
      <c r="CA258" s="18"/>
      <c r="CB258" s="18"/>
      <c r="CC258" s="18"/>
      <c r="CD258" s="18"/>
      <c r="CE258" s="18"/>
      <c r="CF258" s="18"/>
      <c r="CG258" s="18"/>
      <c r="CH258" s="18"/>
      <c r="CI258" s="18"/>
      <c r="CJ258" s="18"/>
    </row>
    <row r="259" spans="1:88" ht="15.75" customHeight="1">
      <c r="A259" s="24" t="s">
        <v>498</v>
      </c>
      <c r="B259" s="25" t="s">
        <v>499</v>
      </c>
      <c r="C259" s="26" t="s">
        <v>500</v>
      </c>
      <c r="D259" s="26" t="s">
        <v>501</v>
      </c>
      <c r="E259" s="24" t="s">
        <v>1962</v>
      </c>
      <c r="F259" s="37" t="s">
        <v>1967</v>
      </c>
      <c r="G259" s="24" t="s">
        <v>2753</v>
      </c>
      <c r="H259" s="29" t="s">
        <v>2853</v>
      </c>
      <c r="I259" s="30" t="s">
        <v>502</v>
      </c>
      <c r="J259" s="31" t="s">
        <v>2078</v>
      </c>
      <c r="K259" s="31" t="s">
        <v>503</v>
      </c>
      <c r="L259" s="32"/>
      <c r="M259" s="32"/>
      <c r="N259" s="32" t="s">
        <v>1973</v>
      </c>
      <c r="O259" s="213">
        <v>4</v>
      </c>
      <c r="P259" s="214">
        <v>3</v>
      </c>
      <c r="Q259" s="33">
        <f>IF($P259=$Q$4,ROUND($L259,2)*$O259,0)</f>
        <v>0</v>
      </c>
      <c r="R259" s="33">
        <f>IF($P259=$R$4,ROUND($L259,2)*$O259,0)</f>
        <v>0</v>
      </c>
      <c r="S259" s="33">
        <f>IF($P259=$S$4,ROUND($L259,2)*$O259,0)</f>
        <v>0</v>
      </c>
      <c r="T259" s="215" t="str">
        <f>IF((L259&gt;0)*AND(L260&gt;0),"BŁĄD - Wprowadzono dwie wartości",IF((L259=0)*AND(L260=0),"Wprowadź kwotę dla oferowanego materiału",IF((L260&lt;&gt;0)*AND(K260=0),"Uzupełnij pola SYMBOL/PRODUCENT dla zamiennika",IF((L260=0)*AND(K260&lt;&gt;0),"cena dla niewłaściwego PRODUCENTA",IF((K260&lt;&gt;0)*AND(L260&lt;&gt;0)*AND(J260=0),"Uzupełnij pole PRODUCENT dla zamiennika","OK")))))</f>
        <v>Wprowadź kwotę dla oferowanego materiału</v>
      </c>
      <c r="U259" s="18"/>
      <c r="V259" s="211"/>
      <c r="W259" s="220"/>
      <c r="X259" s="212"/>
      <c r="Y259" s="211"/>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c r="AY259" s="18"/>
      <c r="AZ259" s="18"/>
      <c r="BA259" s="18"/>
      <c r="BB259" s="18"/>
      <c r="BC259" s="18"/>
      <c r="BD259" s="18"/>
      <c r="BE259" s="18"/>
      <c r="BF259" s="18"/>
      <c r="BG259" s="18"/>
      <c r="BH259" s="18"/>
      <c r="BI259" s="18"/>
      <c r="BJ259" s="18"/>
      <c r="BK259" s="18"/>
      <c r="BL259" s="18"/>
      <c r="BM259" s="18"/>
      <c r="BN259" s="18"/>
      <c r="BO259" s="18"/>
      <c r="BP259" s="18"/>
      <c r="BQ259" s="18"/>
      <c r="BR259" s="18"/>
      <c r="BS259" s="18"/>
      <c r="BT259" s="18"/>
      <c r="BU259" s="18"/>
      <c r="BV259" s="18"/>
      <c r="BW259" s="18"/>
      <c r="BX259" s="18"/>
      <c r="BY259" s="18"/>
      <c r="BZ259" s="18"/>
      <c r="CA259" s="18"/>
      <c r="CB259" s="18"/>
      <c r="CC259" s="18"/>
      <c r="CD259" s="18"/>
      <c r="CE259" s="18"/>
      <c r="CF259" s="18"/>
      <c r="CG259" s="18"/>
      <c r="CH259" s="18"/>
      <c r="CI259" s="18"/>
      <c r="CJ259" s="18"/>
    </row>
    <row r="260" spans="1:88" ht="15.75" customHeight="1">
      <c r="A260" s="24" t="s">
        <v>504</v>
      </c>
      <c r="B260" s="35" t="s">
        <v>505</v>
      </c>
      <c r="C260" s="26" t="s">
        <v>506</v>
      </c>
      <c r="D260" s="26" t="s">
        <v>501</v>
      </c>
      <c r="E260" s="24" t="s">
        <v>1962</v>
      </c>
      <c r="F260" s="37" t="s">
        <v>1967</v>
      </c>
      <c r="G260" s="24" t="s">
        <v>2753</v>
      </c>
      <c r="H260" s="29" t="s">
        <v>2853</v>
      </c>
      <c r="I260" s="30" t="s">
        <v>502</v>
      </c>
      <c r="J260" s="31"/>
      <c r="K260" s="32"/>
      <c r="L260" s="32"/>
      <c r="M260" s="32"/>
      <c r="N260" s="32" t="s">
        <v>1976</v>
      </c>
      <c r="O260" s="213"/>
      <c r="P260" s="213"/>
      <c r="Q260" s="33">
        <f>IF($P259=$Q$4,ROUND($L260,2)*O259,0)</f>
        <v>0</v>
      </c>
      <c r="R260" s="33">
        <f>IF($P259=$R$4,ROUND($L260,2)*O259,0)</f>
        <v>0</v>
      </c>
      <c r="S260" s="33">
        <f>IF(P259=$S$4,ROUND($L260,2)*O259,0)</f>
        <v>0</v>
      </c>
      <c r="T260" s="215"/>
      <c r="U260" s="18"/>
      <c r="V260" s="211"/>
      <c r="W260" s="220"/>
      <c r="X260" s="212"/>
      <c r="Y260" s="212"/>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c r="AY260" s="18"/>
      <c r="AZ260" s="18"/>
      <c r="BA260" s="18"/>
      <c r="BB260" s="18"/>
      <c r="BC260" s="18"/>
      <c r="BD260" s="18"/>
      <c r="BE260" s="18"/>
      <c r="BF260" s="18"/>
      <c r="BG260" s="18"/>
      <c r="BH260" s="18"/>
      <c r="BI260" s="18"/>
      <c r="BJ260" s="18"/>
      <c r="BK260" s="18"/>
      <c r="BL260" s="18"/>
      <c r="BM260" s="18"/>
      <c r="BN260" s="18"/>
      <c r="BO260" s="18"/>
      <c r="BP260" s="18"/>
      <c r="BQ260" s="18"/>
      <c r="BR260" s="18"/>
      <c r="BS260" s="18"/>
      <c r="BT260" s="18"/>
      <c r="BU260" s="18"/>
      <c r="BV260" s="18"/>
      <c r="BW260" s="18"/>
      <c r="BX260" s="18"/>
      <c r="BY260" s="18"/>
      <c r="BZ260" s="18"/>
      <c r="CA260" s="18"/>
      <c r="CB260" s="18"/>
      <c r="CC260" s="18"/>
      <c r="CD260" s="18"/>
      <c r="CE260" s="18"/>
      <c r="CF260" s="18"/>
      <c r="CG260" s="18"/>
      <c r="CH260" s="18"/>
      <c r="CI260" s="18"/>
      <c r="CJ260" s="18"/>
    </row>
    <row r="261" spans="1:88" ht="15.75" customHeight="1">
      <c r="A261" s="34" t="s">
        <v>507</v>
      </c>
      <c r="B261" s="25" t="s">
        <v>508</v>
      </c>
      <c r="C261" s="26" t="s">
        <v>509</v>
      </c>
      <c r="D261" s="27" t="s">
        <v>510</v>
      </c>
      <c r="E261" s="24" t="s">
        <v>1962</v>
      </c>
      <c r="F261" s="37" t="s">
        <v>1967</v>
      </c>
      <c r="G261" s="24" t="s">
        <v>2753</v>
      </c>
      <c r="H261" s="29" t="s">
        <v>511</v>
      </c>
      <c r="I261" s="30" t="s">
        <v>2002</v>
      </c>
      <c r="J261" s="31" t="s">
        <v>2078</v>
      </c>
      <c r="K261" s="31" t="s">
        <v>512</v>
      </c>
      <c r="L261" s="32"/>
      <c r="M261" s="32"/>
      <c r="N261" s="32" t="s">
        <v>1973</v>
      </c>
      <c r="O261" s="213">
        <v>1</v>
      </c>
      <c r="P261" s="214">
        <v>3</v>
      </c>
      <c r="Q261" s="33">
        <f>IF($P261=$Q$4,ROUND($L261,2)*$O261,0)</f>
        <v>0</v>
      </c>
      <c r="R261" s="33">
        <f>IF($P261=$R$4,ROUND($L261,2)*$O261,0)</f>
        <v>0</v>
      </c>
      <c r="S261" s="33">
        <f>IF($P261=$S$4,ROUND($L261,2)*$O261,0)</f>
        <v>0</v>
      </c>
      <c r="T261" s="215" t="str">
        <f>IF((L261&gt;0)*AND(L262&gt;0),"BŁĄD - Wprowadzono dwie wartości",IF((L261=0)*AND(L262=0),"Wprowadź kwotę dla oferowanego materiału",IF((L262&lt;&gt;0)*AND(K262=0),"Uzupełnij pola SYMBOL/PRODUCENT dla zamiennika",IF((L262=0)*AND(K262&lt;&gt;0),"cena dla niewłaściwego PRODUCENTA",IF((K262&lt;&gt;0)*AND(L262&lt;&gt;0)*AND(J262=0),"Uzupełnij pole PRODUCENT dla zamiennika","OK")))))</f>
        <v>Wprowadź kwotę dla oferowanego materiału</v>
      </c>
      <c r="U261" s="18"/>
      <c r="V261" s="211"/>
      <c r="W261" s="220"/>
      <c r="X261" s="212"/>
      <c r="Y261" s="211"/>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c r="AY261" s="18"/>
      <c r="AZ261" s="18"/>
      <c r="BA261" s="18"/>
      <c r="BB261" s="18"/>
      <c r="BC261" s="18"/>
      <c r="BD261" s="18"/>
      <c r="BE261" s="18"/>
      <c r="BF261" s="18"/>
      <c r="BG261" s="18"/>
      <c r="BH261" s="18"/>
      <c r="BI261" s="18"/>
      <c r="BJ261" s="18"/>
      <c r="BK261" s="18"/>
      <c r="BL261" s="18"/>
      <c r="BM261" s="18"/>
      <c r="BN261" s="18"/>
      <c r="BO261" s="18"/>
      <c r="BP261" s="18"/>
      <c r="BQ261" s="18"/>
      <c r="BR261" s="18"/>
      <c r="BS261" s="18"/>
      <c r="BT261" s="18"/>
      <c r="BU261" s="18"/>
      <c r="BV261" s="18"/>
      <c r="BW261" s="18"/>
      <c r="BX261" s="18"/>
      <c r="BY261" s="18"/>
      <c r="BZ261" s="18"/>
      <c r="CA261" s="18"/>
      <c r="CB261" s="18"/>
      <c r="CC261" s="18"/>
      <c r="CD261" s="18"/>
      <c r="CE261" s="18"/>
      <c r="CF261" s="18"/>
      <c r="CG261" s="18"/>
      <c r="CH261" s="18"/>
      <c r="CI261" s="18"/>
      <c r="CJ261" s="18"/>
    </row>
    <row r="262" spans="1:88" ht="15.75" customHeight="1">
      <c r="A262" s="24" t="s">
        <v>513</v>
      </c>
      <c r="B262" s="35" t="s">
        <v>514</v>
      </c>
      <c r="C262" s="26" t="s">
        <v>515</v>
      </c>
      <c r="D262" s="27" t="s">
        <v>510</v>
      </c>
      <c r="E262" s="24" t="s">
        <v>1962</v>
      </c>
      <c r="F262" s="37" t="s">
        <v>1967</v>
      </c>
      <c r="G262" s="24" t="s">
        <v>2753</v>
      </c>
      <c r="H262" s="29" t="s">
        <v>511</v>
      </c>
      <c r="I262" s="30" t="s">
        <v>2002</v>
      </c>
      <c r="J262" s="31"/>
      <c r="K262" s="36"/>
      <c r="L262" s="32"/>
      <c r="M262" s="32"/>
      <c r="N262" s="32" t="s">
        <v>1976</v>
      </c>
      <c r="O262" s="213"/>
      <c r="P262" s="213"/>
      <c r="Q262" s="33">
        <f>IF($P261=$Q$4,ROUND($L262,2)*O261,0)</f>
        <v>0</v>
      </c>
      <c r="R262" s="33">
        <f>IF($P261=$R$4,ROUND($L262,2)*O261,0)</f>
        <v>0</v>
      </c>
      <c r="S262" s="33">
        <f>IF(P261=$S$4,ROUND($L262,2)*O261,0)</f>
        <v>0</v>
      </c>
      <c r="T262" s="215"/>
      <c r="U262" s="18"/>
      <c r="V262" s="211"/>
      <c r="W262" s="220"/>
      <c r="X262" s="212"/>
      <c r="Y262" s="212"/>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c r="AY262" s="18"/>
      <c r="AZ262" s="18"/>
      <c r="BA262" s="18"/>
      <c r="BB262" s="18"/>
      <c r="BC262" s="18"/>
      <c r="BD262" s="18"/>
      <c r="BE262" s="18"/>
      <c r="BF262" s="18"/>
      <c r="BG262" s="18"/>
      <c r="BH262" s="18"/>
      <c r="BI262" s="18"/>
      <c r="BJ262" s="18"/>
      <c r="BK262" s="18"/>
      <c r="BL262" s="18"/>
      <c r="BM262" s="18"/>
      <c r="BN262" s="18"/>
      <c r="BO262" s="18"/>
      <c r="BP262" s="18"/>
      <c r="BQ262" s="18"/>
      <c r="BR262" s="18"/>
      <c r="BS262" s="18"/>
      <c r="BT262" s="18"/>
      <c r="BU262" s="18"/>
      <c r="BV262" s="18"/>
      <c r="BW262" s="18"/>
      <c r="BX262" s="18"/>
      <c r="BY262" s="18"/>
      <c r="BZ262" s="18"/>
      <c r="CA262" s="18"/>
      <c r="CB262" s="18"/>
      <c r="CC262" s="18"/>
      <c r="CD262" s="18"/>
      <c r="CE262" s="18"/>
      <c r="CF262" s="18"/>
      <c r="CG262" s="18"/>
      <c r="CH262" s="18"/>
      <c r="CI262" s="18"/>
      <c r="CJ262" s="18"/>
    </row>
    <row r="263" spans="1:88" ht="22.5" customHeight="1">
      <c r="A263" s="24" t="s">
        <v>516</v>
      </c>
      <c r="B263" s="35" t="s">
        <v>517</v>
      </c>
      <c r="C263" s="26" t="s">
        <v>518</v>
      </c>
      <c r="D263" s="27" t="s">
        <v>519</v>
      </c>
      <c r="E263" s="24" t="s">
        <v>1962</v>
      </c>
      <c r="F263" s="37" t="s">
        <v>1967</v>
      </c>
      <c r="G263" s="24" t="s">
        <v>2753</v>
      </c>
      <c r="H263" s="29" t="s">
        <v>2087</v>
      </c>
      <c r="I263" s="30" t="s">
        <v>380</v>
      </c>
      <c r="J263" s="31" t="s">
        <v>2078</v>
      </c>
      <c r="K263" s="31" t="s">
        <v>520</v>
      </c>
      <c r="L263" s="32"/>
      <c r="M263" s="32"/>
      <c r="N263" s="32" t="s">
        <v>1973</v>
      </c>
      <c r="O263" s="213">
        <v>2</v>
      </c>
      <c r="P263" s="214">
        <v>3</v>
      </c>
      <c r="Q263" s="33">
        <f>IF($P263=$Q$4,ROUND($L263,2)*$O263,0)</f>
        <v>0</v>
      </c>
      <c r="R263" s="33">
        <f>IF($P263=$R$4,ROUND($L263,2)*$O263,0)</f>
        <v>0</v>
      </c>
      <c r="S263" s="33">
        <f>IF($P263=$S$4,ROUND($L263,2)*$O263,0)</f>
        <v>0</v>
      </c>
      <c r="T263" s="215" t="str">
        <f>IF((L263&gt;0)*AND(L264&gt;0),"BŁĄD - Wprowadzono dwie wartości",IF((L263=0)*AND(L264=0),"Wprowadź kwotę dla oferowanego materiału",IF((L264&lt;&gt;0)*AND(K264=0),"Uzupełnij pola SYMBOL/PRODUCENT dla zamiennika",IF((L264=0)*AND(K264&lt;&gt;0),"cena dla niewłaściwego PRODUCENTA",IF((K264&lt;&gt;0)*AND(L264&lt;&gt;0)*AND(J264=0),"Uzupełnij pole PRODUCENT dla zamiennika","OK")))))</f>
        <v>Wprowadź kwotę dla oferowanego materiału</v>
      </c>
      <c r="U263" s="18"/>
      <c r="V263" s="211"/>
      <c r="W263" s="220"/>
      <c r="X263" s="212"/>
      <c r="Y263" s="211"/>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c r="BH263" s="18"/>
      <c r="BI263" s="18"/>
      <c r="BJ263" s="18"/>
      <c r="BK263" s="18"/>
      <c r="BL263" s="18"/>
      <c r="BM263" s="18"/>
      <c r="BN263" s="18"/>
      <c r="BO263" s="18"/>
      <c r="BP263" s="18"/>
      <c r="BQ263" s="18"/>
      <c r="BR263" s="18"/>
      <c r="BS263" s="18"/>
      <c r="BT263" s="18"/>
      <c r="BU263" s="18"/>
      <c r="BV263" s="18"/>
      <c r="BW263" s="18"/>
      <c r="BX263" s="18"/>
      <c r="BY263" s="18"/>
      <c r="BZ263" s="18"/>
      <c r="CA263" s="18"/>
      <c r="CB263" s="18"/>
      <c r="CC263" s="18"/>
      <c r="CD263" s="18"/>
      <c r="CE263" s="18"/>
      <c r="CF263" s="18"/>
      <c r="CG263" s="18"/>
      <c r="CH263" s="18"/>
      <c r="CI263" s="18"/>
      <c r="CJ263" s="18"/>
    </row>
    <row r="264" spans="1:88" ht="22.5" customHeight="1">
      <c r="A264" s="24" t="s">
        <v>521</v>
      </c>
      <c r="B264" s="25" t="s">
        <v>522</v>
      </c>
      <c r="C264" s="26" t="s">
        <v>523</v>
      </c>
      <c r="D264" s="27" t="s">
        <v>519</v>
      </c>
      <c r="E264" s="24" t="s">
        <v>1962</v>
      </c>
      <c r="F264" s="37" t="s">
        <v>1967</v>
      </c>
      <c r="G264" s="24" t="s">
        <v>2753</v>
      </c>
      <c r="H264" s="29" t="s">
        <v>2087</v>
      </c>
      <c r="I264" s="30" t="s">
        <v>380</v>
      </c>
      <c r="J264" s="31"/>
      <c r="K264" s="44"/>
      <c r="L264" s="32"/>
      <c r="M264" s="32"/>
      <c r="N264" s="32" t="s">
        <v>1976</v>
      </c>
      <c r="O264" s="213"/>
      <c r="P264" s="213"/>
      <c r="Q264" s="33">
        <f>IF($P263=$Q$4,ROUND($L264,2)*O263,0)</f>
        <v>0</v>
      </c>
      <c r="R264" s="33">
        <f>IF($P263=$R$4,ROUND($L264,2)*O263,0)</f>
        <v>0</v>
      </c>
      <c r="S264" s="33">
        <f>IF(P263=$S$4,ROUND($L264,2)*O263,0)</f>
        <v>0</v>
      </c>
      <c r="T264" s="215"/>
      <c r="U264" s="18"/>
      <c r="V264" s="211"/>
      <c r="W264" s="220"/>
      <c r="X264" s="212"/>
      <c r="Y264" s="212"/>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18"/>
      <c r="BR264" s="18"/>
      <c r="BS264" s="18"/>
      <c r="BT264" s="18"/>
      <c r="BU264" s="18"/>
      <c r="BV264" s="18"/>
      <c r="BW264" s="18"/>
      <c r="BX264" s="18"/>
      <c r="BY264" s="18"/>
      <c r="BZ264" s="18"/>
      <c r="CA264" s="18"/>
      <c r="CB264" s="18"/>
      <c r="CC264" s="18"/>
      <c r="CD264" s="18"/>
      <c r="CE264" s="18"/>
      <c r="CF264" s="18"/>
      <c r="CG264" s="18"/>
      <c r="CH264" s="18"/>
      <c r="CI264" s="18"/>
      <c r="CJ264" s="18"/>
    </row>
    <row r="265" spans="1:88" ht="22.5" customHeight="1">
      <c r="A265" s="24" t="s">
        <v>524</v>
      </c>
      <c r="B265" s="35" t="s">
        <v>525</v>
      </c>
      <c r="C265" s="26" t="s">
        <v>526</v>
      </c>
      <c r="D265" s="27" t="s">
        <v>527</v>
      </c>
      <c r="E265" s="24" t="s">
        <v>1962</v>
      </c>
      <c r="F265" s="37" t="s">
        <v>2134</v>
      </c>
      <c r="G265" s="24" t="s">
        <v>2753</v>
      </c>
      <c r="H265" s="29" t="s">
        <v>2087</v>
      </c>
      <c r="I265" s="30" t="s">
        <v>2532</v>
      </c>
      <c r="J265" s="31" t="s">
        <v>2078</v>
      </c>
      <c r="K265" s="31" t="s">
        <v>528</v>
      </c>
      <c r="L265" s="32"/>
      <c r="M265" s="32"/>
      <c r="N265" s="32" t="s">
        <v>1973</v>
      </c>
      <c r="O265" s="213">
        <v>21</v>
      </c>
      <c r="P265" s="214">
        <v>2</v>
      </c>
      <c r="Q265" s="33">
        <f>IF($P265=$Q$4,ROUND($L265,2)*$O265,0)</f>
        <v>0</v>
      </c>
      <c r="R265" s="33">
        <f>IF($P265=$R$4,ROUND($L265,2)*$O265,0)</f>
        <v>0</v>
      </c>
      <c r="S265" s="33">
        <f>IF($P265=$S$4,ROUND($L265,2)*$O265,0)</f>
        <v>0</v>
      </c>
      <c r="T265" s="215" t="str">
        <f>IF((L265&gt;0)*AND(L266&gt;0),"BŁĄD - Wprowadzono dwie wartości",IF((L265=0)*AND(L266=0),"Wprowadź kwotę dla oferowanego materiału",IF((L266&lt;&gt;0)*AND(K266=0),"Uzupełnij pola SYMBOL/PRODUCENT dla zamiennika",IF((L266=0)*AND(K266&lt;&gt;0),"cena dla niewłaściwego PRODUCENTA",IF((K266&lt;&gt;0)*AND(L266&lt;&gt;0)*AND(J266=0),"Uzupełnij pole PRODUCENT dla zamiennika","OK")))))</f>
        <v>Wprowadź kwotę dla oferowanego materiału</v>
      </c>
      <c r="U265" s="18"/>
      <c r="V265" s="211"/>
      <c r="W265" s="220"/>
      <c r="X265" s="212"/>
      <c r="Y265" s="211"/>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c r="AY265" s="18"/>
      <c r="AZ265" s="18"/>
      <c r="BA265" s="18"/>
      <c r="BB265" s="18"/>
      <c r="BC265" s="18"/>
      <c r="BD265" s="18"/>
      <c r="BE265" s="18"/>
      <c r="BF265" s="18"/>
      <c r="BG265" s="18"/>
      <c r="BH265" s="18"/>
      <c r="BI265" s="18"/>
      <c r="BJ265" s="18"/>
      <c r="BK265" s="18"/>
      <c r="BL265" s="18"/>
      <c r="BM265" s="18"/>
      <c r="BN265" s="18"/>
      <c r="BO265" s="18"/>
      <c r="BP265" s="18"/>
      <c r="BQ265" s="18"/>
      <c r="BR265" s="18"/>
      <c r="BS265" s="18"/>
      <c r="BT265" s="18"/>
      <c r="BU265" s="18"/>
      <c r="BV265" s="18"/>
      <c r="BW265" s="18"/>
      <c r="BX265" s="18"/>
      <c r="BY265" s="18"/>
      <c r="BZ265" s="18"/>
      <c r="CA265" s="18"/>
      <c r="CB265" s="18"/>
      <c r="CC265" s="18"/>
      <c r="CD265" s="18"/>
      <c r="CE265" s="18"/>
      <c r="CF265" s="18"/>
      <c r="CG265" s="18"/>
      <c r="CH265" s="18"/>
      <c r="CI265" s="18"/>
      <c r="CJ265" s="18"/>
    </row>
    <row r="266" spans="1:88" ht="22.5" customHeight="1">
      <c r="A266" s="34" t="s">
        <v>529</v>
      </c>
      <c r="B266" s="25" t="s">
        <v>530</v>
      </c>
      <c r="C266" s="26" t="s">
        <v>531</v>
      </c>
      <c r="D266" s="27" t="s">
        <v>527</v>
      </c>
      <c r="E266" s="24" t="s">
        <v>1962</v>
      </c>
      <c r="F266" s="37" t="s">
        <v>2134</v>
      </c>
      <c r="G266" s="24" t="s">
        <v>2753</v>
      </c>
      <c r="H266" s="29" t="s">
        <v>2087</v>
      </c>
      <c r="I266" s="30" t="s">
        <v>2532</v>
      </c>
      <c r="J266" s="31"/>
      <c r="K266" s="36"/>
      <c r="L266" s="32"/>
      <c r="M266" s="32"/>
      <c r="N266" s="32" t="s">
        <v>1976</v>
      </c>
      <c r="O266" s="213"/>
      <c r="P266" s="213"/>
      <c r="Q266" s="33">
        <f>IF($P265=$Q$4,ROUND($L266,2)*O265,0)</f>
        <v>0</v>
      </c>
      <c r="R266" s="33">
        <f>IF($P265=$R$4,ROUND($L266,2)*O265,0)</f>
        <v>0</v>
      </c>
      <c r="S266" s="33">
        <f>IF(P265=$S$4,ROUND($L266,2)*O265,0)</f>
        <v>0</v>
      </c>
      <c r="T266" s="215"/>
      <c r="U266" s="18"/>
      <c r="V266" s="211"/>
      <c r="W266" s="220"/>
      <c r="X266" s="212"/>
      <c r="Y266" s="212"/>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c r="BV266" s="18"/>
      <c r="BW266" s="18"/>
      <c r="BX266" s="18"/>
      <c r="BY266" s="18"/>
      <c r="BZ266" s="18"/>
      <c r="CA266" s="18"/>
      <c r="CB266" s="18"/>
      <c r="CC266" s="18"/>
      <c r="CD266" s="18"/>
      <c r="CE266" s="18"/>
      <c r="CF266" s="18"/>
      <c r="CG266" s="18"/>
      <c r="CH266" s="18"/>
      <c r="CI266" s="18"/>
      <c r="CJ266" s="18"/>
    </row>
    <row r="267" spans="1:88" ht="22.5" customHeight="1">
      <c r="A267" s="24" t="s">
        <v>532</v>
      </c>
      <c r="B267" s="35" t="s">
        <v>533</v>
      </c>
      <c r="C267" s="26" t="s">
        <v>534</v>
      </c>
      <c r="D267" s="27" t="s">
        <v>535</v>
      </c>
      <c r="E267" s="24" t="s">
        <v>1962</v>
      </c>
      <c r="F267" s="37" t="s">
        <v>2143</v>
      </c>
      <c r="G267" s="24" t="s">
        <v>2753</v>
      </c>
      <c r="H267" s="29" t="s">
        <v>2087</v>
      </c>
      <c r="I267" s="30" t="s">
        <v>2532</v>
      </c>
      <c r="J267" s="31" t="s">
        <v>2078</v>
      </c>
      <c r="K267" s="31" t="s">
        <v>536</v>
      </c>
      <c r="L267" s="32"/>
      <c r="M267" s="32"/>
      <c r="N267" s="32" t="s">
        <v>1973</v>
      </c>
      <c r="O267" s="213">
        <v>22</v>
      </c>
      <c r="P267" s="214">
        <v>2</v>
      </c>
      <c r="Q267" s="33">
        <f>IF($P267=$Q$4,ROUND($L267,2)*$O267,0)</f>
        <v>0</v>
      </c>
      <c r="R267" s="33">
        <f>IF($P267=$R$4,ROUND($L267,2)*$O267,0)</f>
        <v>0</v>
      </c>
      <c r="S267" s="33">
        <f>IF($P267=$S$4,ROUND($L267,2)*$O267,0)</f>
        <v>0</v>
      </c>
      <c r="T267" s="215" t="str">
        <f>IF((L267&gt;0)*AND(L268&gt;0),"BŁĄD - Wprowadzono dwie wartości",IF((L267=0)*AND(L268=0),"Wprowadź kwotę dla oferowanego materiału",IF((L268&lt;&gt;0)*AND(K268=0),"Uzupełnij pola SYMBOL/PRODUCENT dla zamiennika",IF((L268=0)*AND(K268&lt;&gt;0),"cena dla niewłaściwego PRODUCENTA",IF((K268&lt;&gt;0)*AND(L268&lt;&gt;0)*AND(J268=0),"Uzupełnij pole PRODUCENT dla zamiennika","OK")))))</f>
        <v>Wprowadź kwotę dla oferowanego materiału</v>
      </c>
      <c r="U267" s="18"/>
      <c r="V267" s="211"/>
      <c r="W267" s="220"/>
      <c r="X267" s="212"/>
      <c r="Y267" s="211"/>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c r="BB267" s="18"/>
      <c r="BC267" s="18"/>
      <c r="BD267" s="18"/>
      <c r="BE267" s="18"/>
      <c r="BF267" s="18"/>
      <c r="BG267" s="18"/>
      <c r="BH267" s="18"/>
      <c r="BI267" s="18"/>
      <c r="BJ267" s="18"/>
      <c r="BK267" s="18"/>
      <c r="BL267" s="18"/>
      <c r="BM267" s="18"/>
      <c r="BN267" s="18"/>
      <c r="BO267" s="18"/>
      <c r="BP267" s="18"/>
      <c r="BQ267" s="18"/>
      <c r="BR267" s="18"/>
      <c r="BS267" s="18"/>
      <c r="BT267" s="18"/>
      <c r="BU267" s="18"/>
      <c r="BV267" s="18"/>
      <c r="BW267" s="18"/>
      <c r="BX267" s="18"/>
      <c r="BY267" s="18"/>
      <c r="BZ267" s="18"/>
      <c r="CA267" s="18"/>
      <c r="CB267" s="18"/>
      <c r="CC267" s="18"/>
      <c r="CD267" s="18"/>
      <c r="CE267" s="18"/>
      <c r="CF267" s="18"/>
      <c r="CG267" s="18"/>
      <c r="CH267" s="18"/>
      <c r="CI267" s="18"/>
      <c r="CJ267" s="18"/>
    </row>
    <row r="268" spans="1:88" ht="22.5" customHeight="1">
      <c r="A268" s="24" t="s">
        <v>537</v>
      </c>
      <c r="B268" s="25" t="s">
        <v>538</v>
      </c>
      <c r="C268" s="26" t="s">
        <v>1571</v>
      </c>
      <c r="D268" s="27" t="s">
        <v>535</v>
      </c>
      <c r="E268" s="24" t="s">
        <v>1962</v>
      </c>
      <c r="F268" s="37" t="s">
        <v>2143</v>
      </c>
      <c r="G268" s="24" t="s">
        <v>2753</v>
      </c>
      <c r="H268" s="29" t="s">
        <v>2087</v>
      </c>
      <c r="I268" s="30" t="s">
        <v>2532</v>
      </c>
      <c r="J268" s="31"/>
      <c r="K268" s="36"/>
      <c r="L268" s="32"/>
      <c r="M268" s="32"/>
      <c r="N268" s="32" t="s">
        <v>1976</v>
      </c>
      <c r="O268" s="213"/>
      <c r="P268" s="213"/>
      <c r="Q268" s="33">
        <f>IF($P267=$Q$4,ROUND($L268,2)*O267,0)</f>
        <v>0</v>
      </c>
      <c r="R268" s="33">
        <f>IF($P267=$R$4,ROUND($L268,2)*O267,0)</f>
        <v>0</v>
      </c>
      <c r="S268" s="33">
        <f>IF(P267=$S$4,ROUND($L268,2)*O267,0)</f>
        <v>0</v>
      </c>
      <c r="T268" s="215"/>
      <c r="U268" s="18"/>
      <c r="V268" s="211"/>
      <c r="W268" s="220"/>
      <c r="X268" s="212"/>
      <c r="Y268" s="212"/>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E268" s="18"/>
      <c r="BF268" s="18"/>
      <c r="BG268" s="18"/>
      <c r="BH268" s="18"/>
      <c r="BI268" s="18"/>
      <c r="BJ268" s="18"/>
      <c r="BK268" s="18"/>
      <c r="BL268" s="18"/>
      <c r="BM268" s="18"/>
      <c r="BN268" s="18"/>
      <c r="BO268" s="18"/>
      <c r="BP268" s="18"/>
      <c r="BQ268" s="18"/>
      <c r="BR268" s="18"/>
      <c r="BS268" s="18"/>
      <c r="BT268" s="18"/>
      <c r="BU268" s="18"/>
      <c r="BV268" s="18"/>
      <c r="BW268" s="18"/>
      <c r="BX268" s="18"/>
      <c r="BY268" s="18"/>
      <c r="BZ268" s="18"/>
      <c r="CA268" s="18"/>
      <c r="CB268" s="18"/>
      <c r="CC268" s="18"/>
      <c r="CD268" s="18"/>
      <c r="CE268" s="18"/>
      <c r="CF268" s="18"/>
      <c r="CG268" s="18"/>
      <c r="CH268" s="18"/>
      <c r="CI268" s="18"/>
      <c r="CJ268" s="18"/>
    </row>
    <row r="269" spans="1:88" ht="22.5" customHeight="1">
      <c r="A269" s="24" t="s">
        <v>1572</v>
      </c>
      <c r="B269" s="35" t="s">
        <v>1573</v>
      </c>
      <c r="C269" s="26" t="s">
        <v>1574</v>
      </c>
      <c r="D269" s="27" t="s">
        <v>1575</v>
      </c>
      <c r="E269" s="24" t="s">
        <v>1962</v>
      </c>
      <c r="F269" s="37" t="s">
        <v>2153</v>
      </c>
      <c r="G269" s="24" t="s">
        <v>2753</v>
      </c>
      <c r="H269" s="29" t="s">
        <v>2087</v>
      </c>
      <c r="I269" s="30" t="s">
        <v>2532</v>
      </c>
      <c r="J269" s="31" t="s">
        <v>2078</v>
      </c>
      <c r="K269" s="31" t="s">
        <v>1576</v>
      </c>
      <c r="L269" s="32"/>
      <c r="M269" s="32"/>
      <c r="N269" s="32" t="s">
        <v>1973</v>
      </c>
      <c r="O269" s="213">
        <v>22</v>
      </c>
      <c r="P269" s="214">
        <v>2</v>
      </c>
      <c r="Q269" s="33">
        <f>IF($P269=$Q$4,ROUND($L269,2)*$O269,0)</f>
        <v>0</v>
      </c>
      <c r="R269" s="33">
        <f>IF($P269=$R$4,ROUND($L269,2)*$O269,0)</f>
        <v>0</v>
      </c>
      <c r="S269" s="33">
        <f>IF($P269=$S$4,ROUND($L269,2)*$O269,0)</f>
        <v>0</v>
      </c>
      <c r="T269" s="215" t="str">
        <f>IF((L269&gt;0)*AND(L270&gt;0),"BŁĄD - Wprowadzono dwie wartości",IF((L269=0)*AND(L270=0),"Wprowadź kwotę dla oferowanego materiału",IF((L270&lt;&gt;0)*AND(K270=0),"Uzupełnij pola SYMBOL/PRODUCENT dla zamiennika",IF((L270=0)*AND(K270&lt;&gt;0),"cena dla niewłaściwego PRODUCENTA",IF((K270&lt;&gt;0)*AND(L270&lt;&gt;0)*AND(J270=0),"Uzupełnij pole PRODUCENT dla zamiennika","OK")))))</f>
        <v>Wprowadź kwotę dla oferowanego materiału</v>
      </c>
      <c r="U269" s="18"/>
      <c r="V269" s="211"/>
      <c r="W269" s="220"/>
      <c r="X269" s="212"/>
      <c r="Y269" s="211"/>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c r="BQ269" s="18"/>
      <c r="BR269" s="18"/>
      <c r="BS269" s="18"/>
      <c r="BT269" s="18"/>
      <c r="BU269" s="18"/>
      <c r="BV269" s="18"/>
      <c r="BW269" s="18"/>
      <c r="BX269" s="18"/>
      <c r="BY269" s="18"/>
      <c r="BZ269" s="18"/>
      <c r="CA269" s="18"/>
      <c r="CB269" s="18"/>
      <c r="CC269" s="18"/>
      <c r="CD269" s="18"/>
      <c r="CE269" s="18"/>
      <c r="CF269" s="18"/>
      <c r="CG269" s="18"/>
      <c r="CH269" s="18"/>
      <c r="CI269" s="18"/>
      <c r="CJ269" s="18"/>
    </row>
    <row r="270" spans="1:88" ht="22.5" customHeight="1">
      <c r="A270" s="24" t="s">
        <v>1577</v>
      </c>
      <c r="B270" s="25" t="s">
        <v>1578</v>
      </c>
      <c r="C270" s="26" t="s">
        <v>1579</v>
      </c>
      <c r="D270" s="27" t="s">
        <v>1575</v>
      </c>
      <c r="E270" s="24" t="s">
        <v>1962</v>
      </c>
      <c r="F270" s="37" t="s">
        <v>2153</v>
      </c>
      <c r="G270" s="24" t="s">
        <v>2753</v>
      </c>
      <c r="H270" s="29" t="s">
        <v>2087</v>
      </c>
      <c r="I270" s="30" t="s">
        <v>2532</v>
      </c>
      <c r="J270" s="31"/>
      <c r="K270" s="36"/>
      <c r="L270" s="32"/>
      <c r="M270" s="32"/>
      <c r="N270" s="32" t="s">
        <v>1976</v>
      </c>
      <c r="O270" s="213"/>
      <c r="P270" s="213"/>
      <c r="Q270" s="33">
        <f>IF($P269=$Q$4,ROUND($L270,2)*O269,0)</f>
        <v>0</v>
      </c>
      <c r="R270" s="33">
        <f>IF($P269=$R$4,ROUND($L270,2)*O269,0)</f>
        <v>0</v>
      </c>
      <c r="S270" s="33">
        <f>IF(P269=$S$4,ROUND($L270,2)*O269,0)</f>
        <v>0</v>
      </c>
      <c r="T270" s="215"/>
      <c r="U270" s="18"/>
      <c r="V270" s="211"/>
      <c r="W270" s="220"/>
      <c r="X270" s="212"/>
      <c r="Y270" s="212"/>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c r="BB270" s="18"/>
      <c r="BC270" s="18"/>
      <c r="BD270" s="18"/>
      <c r="BE270" s="18"/>
      <c r="BF270" s="18"/>
      <c r="BG270" s="18"/>
      <c r="BH270" s="18"/>
      <c r="BI270" s="18"/>
      <c r="BJ270" s="18"/>
      <c r="BK270" s="18"/>
      <c r="BL270" s="18"/>
      <c r="BM270" s="18"/>
      <c r="BN270" s="18"/>
      <c r="BO270" s="18"/>
      <c r="BP270" s="18"/>
      <c r="BQ270" s="18"/>
      <c r="BR270" s="18"/>
      <c r="BS270" s="18"/>
      <c r="BT270" s="18"/>
      <c r="BU270" s="18"/>
      <c r="BV270" s="18"/>
      <c r="BW270" s="18"/>
      <c r="BX270" s="18"/>
      <c r="BY270" s="18"/>
      <c r="BZ270" s="18"/>
      <c r="CA270" s="18"/>
      <c r="CB270" s="18"/>
      <c r="CC270" s="18"/>
      <c r="CD270" s="18"/>
      <c r="CE270" s="18"/>
      <c r="CF270" s="18"/>
      <c r="CG270" s="18"/>
      <c r="CH270" s="18"/>
      <c r="CI270" s="18"/>
      <c r="CJ270" s="18"/>
    </row>
    <row r="271" spans="1:88" ht="15.75" customHeight="1">
      <c r="A271" s="34" t="s">
        <v>1580</v>
      </c>
      <c r="B271" s="25" t="s">
        <v>1581</v>
      </c>
      <c r="C271" s="26" t="s">
        <v>1582</v>
      </c>
      <c r="D271" s="27" t="s">
        <v>1583</v>
      </c>
      <c r="E271" s="24" t="s">
        <v>1962</v>
      </c>
      <c r="F271" s="37" t="s">
        <v>1967</v>
      </c>
      <c r="G271" s="24" t="s">
        <v>2753</v>
      </c>
      <c r="H271" s="29" t="s">
        <v>1584</v>
      </c>
      <c r="I271" s="30" t="s">
        <v>2002</v>
      </c>
      <c r="J271" s="31" t="s">
        <v>2078</v>
      </c>
      <c r="K271" s="31" t="s">
        <v>1585</v>
      </c>
      <c r="L271" s="32"/>
      <c r="M271" s="32"/>
      <c r="N271" s="32" t="s">
        <v>1973</v>
      </c>
      <c r="O271" s="213">
        <v>4</v>
      </c>
      <c r="P271" s="214">
        <v>2</v>
      </c>
      <c r="Q271" s="33">
        <f>IF($P271=$Q$4,ROUND($L271,2)*$O271,0)</f>
        <v>0</v>
      </c>
      <c r="R271" s="33">
        <f>IF($P271=$R$4,ROUND($L271,2)*$O271,0)</f>
        <v>0</v>
      </c>
      <c r="S271" s="33">
        <f>IF($P271=$S$4,ROUND($L271,2)*$O271,0)</f>
        <v>0</v>
      </c>
      <c r="T271" s="215" t="str">
        <f>IF((L271&gt;0)*AND(L272&gt;0),"BŁĄD - Wprowadzono dwie wartości",IF((L271=0)*AND(L272=0),"Wprowadź kwotę dla oferowanego materiału",IF((L272&lt;&gt;0)*AND(K272=0),"Uzupełnij pola SYMBOL/PRODUCENT dla zamiennika",IF((L272=0)*AND(K272&lt;&gt;0),"cena dla niewłaściwego PRODUCENTA",IF((K272&lt;&gt;0)*AND(L272&lt;&gt;0)*AND(J272=0),"Uzupełnij pole PRODUCENT dla zamiennika","OK")))))</f>
        <v>Wprowadź kwotę dla oferowanego materiału</v>
      </c>
      <c r="U271" s="18"/>
      <c r="V271" s="211"/>
      <c r="W271" s="220"/>
      <c r="X271" s="212"/>
      <c r="Y271" s="211"/>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c r="AY271" s="18"/>
      <c r="AZ271" s="18"/>
      <c r="BA271" s="18"/>
      <c r="BB271" s="18"/>
      <c r="BC271" s="18"/>
      <c r="BD271" s="18"/>
      <c r="BE271" s="18"/>
      <c r="BF271" s="18"/>
      <c r="BG271" s="18"/>
      <c r="BH271" s="18"/>
      <c r="BI271" s="18"/>
      <c r="BJ271" s="18"/>
      <c r="BK271" s="18"/>
      <c r="BL271" s="18"/>
      <c r="BM271" s="18"/>
      <c r="BN271" s="18"/>
      <c r="BO271" s="18"/>
      <c r="BP271" s="18"/>
      <c r="BQ271" s="18"/>
      <c r="BR271" s="18"/>
      <c r="BS271" s="18"/>
      <c r="BT271" s="18"/>
      <c r="BU271" s="18"/>
      <c r="BV271" s="18"/>
      <c r="BW271" s="18"/>
      <c r="BX271" s="18"/>
      <c r="BY271" s="18"/>
      <c r="BZ271" s="18"/>
      <c r="CA271" s="18"/>
      <c r="CB271" s="18"/>
      <c r="CC271" s="18"/>
      <c r="CD271" s="18"/>
      <c r="CE271" s="18"/>
      <c r="CF271" s="18"/>
      <c r="CG271" s="18"/>
      <c r="CH271" s="18"/>
      <c r="CI271" s="18"/>
      <c r="CJ271" s="18"/>
    </row>
    <row r="272" spans="1:88" ht="15.75" customHeight="1">
      <c r="A272" s="24" t="s">
        <v>1586</v>
      </c>
      <c r="B272" s="25" t="s">
        <v>1587</v>
      </c>
      <c r="C272" s="26" t="s">
        <v>1588</v>
      </c>
      <c r="D272" s="27" t="s">
        <v>1583</v>
      </c>
      <c r="E272" s="24" t="s">
        <v>1962</v>
      </c>
      <c r="F272" s="37" t="s">
        <v>1967</v>
      </c>
      <c r="G272" s="24" t="s">
        <v>2753</v>
      </c>
      <c r="H272" s="29" t="s">
        <v>1584</v>
      </c>
      <c r="I272" s="30" t="s">
        <v>2002</v>
      </c>
      <c r="J272" s="31"/>
      <c r="K272" s="36"/>
      <c r="L272" s="32"/>
      <c r="M272" s="32"/>
      <c r="N272" s="32" t="s">
        <v>1976</v>
      </c>
      <c r="O272" s="213"/>
      <c r="P272" s="213"/>
      <c r="Q272" s="33">
        <f>IF($P271=$Q$4,ROUND($L272,2)*O271,0)</f>
        <v>0</v>
      </c>
      <c r="R272" s="33">
        <f>IF($P271=$R$4,ROUND($L272,2)*O271,0)</f>
        <v>0</v>
      </c>
      <c r="S272" s="33">
        <f>IF(P271=$S$4,ROUND($L272,2)*O271,0)</f>
        <v>0</v>
      </c>
      <c r="T272" s="215"/>
      <c r="U272" s="18"/>
      <c r="V272" s="211"/>
      <c r="W272" s="220"/>
      <c r="X272" s="212"/>
      <c r="Y272" s="212"/>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18"/>
      <c r="BB272" s="18"/>
      <c r="BC272" s="18"/>
      <c r="BD272" s="18"/>
      <c r="BE272" s="18"/>
      <c r="BF272" s="18"/>
      <c r="BG272" s="18"/>
      <c r="BH272" s="18"/>
      <c r="BI272" s="18"/>
      <c r="BJ272" s="18"/>
      <c r="BK272" s="18"/>
      <c r="BL272" s="18"/>
      <c r="BM272" s="18"/>
      <c r="BN272" s="18"/>
      <c r="BO272" s="18"/>
      <c r="BP272" s="18"/>
      <c r="BQ272" s="18"/>
      <c r="BR272" s="18"/>
      <c r="BS272" s="18"/>
      <c r="BT272" s="18"/>
      <c r="BU272" s="18"/>
      <c r="BV272" s="18"/>
      <c r="BW272" s="18"/>
      <c r="BX272" s="18"/>
      <c r="BY272" s="18"/>
      <c r="BZ272" s="18"/>
      <c r="CA272" s="18"/>
      <c r="CB272" s="18"/>
      <c r="CC272" s="18"/>
      <c r="CD272" s="18"/>
      <c r="CE272" s="18"/>
      <c r="CF272" s="18"/>
      <c r="CG272" s="18"/>
      <c r="CH272" s="18"/>
      <c r="CI272" s="18"/>
      <c r="CJ272" s="18"/>
    </row>
    <row r="273" spans="1:88" ht="15.75" customHeight="1">
      <c r="A273" s="24" t="s">
        <v>1589</v>
      </c>
      <c r="B273" s="25" t="s">
        <v>1590</v>
      </c>
      <c r="C273" s="26" t="s">
        <v>1591</v>
      </c>
      <c r="D273" s="26" t="s">
        <v>1592</v>
      </c>
      <c r="E273" s="24" t="s">
        <v>1962</v>
      </c>
      <c r="F273" s="37" t="s">
        <v>1967</v>
      </c>
      <c r="G273" s="24" t="s">
        <v>2753</v>
      </c>
      <c r="H273" s="29" t="s">
        <v>1593</v>
      </c>
      <c r="I273" s="30" t="s">
        <v>2088</v>
      </c>
      <c r="J273" s="31" t="s">
        <v>2078</v>
      </c>
      <c r="K273" s="31" t="s">
        <v>1594</v>
      </c>
      <c r="L273" s="32"/>
      <c r="M273" s="32"/>
      <c r="N273" s="32" t="s">
        <v>1973</v>
      </c>
      <c r="O273" s="213">
        <v>1</v>
      </c>
      <c r="P273" s="214">
        <v>3</v>
      </c>
      <c r="Q273" s="33">
        <f>IF($P273=$Q$4,ROUND($L273,2)*$O273,0)</f>
        <v>0</v>
      </c>
      <c r="R273" s="33">
        <f>IF($P273=$R$4,ROUND($L273,2)*$O273,0)</f>
        <v>0</v>
      </c>
      <c r="S273" s="33">
        <f>IF($P273=$S$4,ROUND($L273,2)*$O273,0)</f>
        <v>0</v>
      </c>
      <c r="T273" s="215" t="str">
        <f>IF((L273&gt;0)*AND(L274&gt;0),"BŁĄD - Wprowadzono dwie wartości",IF((L273=0)*AND(L274=0),"Wprowadź kwotę dla oferowanego materiału",IF((L274&lt;&gt;0)*AND(K274=0),"Uzupełnij pola SYMBOL/PRODUCENT dla zamiennika",IF((L274=0)*AND(K274&lt;&gt;0),"cena dla niewłaściwego PRODUCENTA",IF((K274&lt;&gt;0)*AND(L274&lt;&gt;0)*AND(J274=0),"Uzupełnij pole PRODUCENT dla zamiennika","OK")))))</f>
        <v>Wprowadź kwotę dla oferowanego materiału</v>
      </c>
      <c r="U273" s="18"/>
      <c r="V273" s="211"/>
      <c r="W273" s="220"/>
      <c r="X273" s="212"/>
      <c r="Y273" s="211"/>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c r="BE273" s="18"/>
      <c r="BF273" s="18"/>
      <c r="BG273" s="18"/>
      <c r="BH273" s="18"/>
      <c r="BI273" s="18"/>
      <c r="BJ273" s="18"/>
      <c r="BK273" s="18"/>
      <c r="BL273" s="18"/>
      <c r="BM273" s="18"/>
      <c r="BN273" s="18"/>
      <c r="BO273" s="18"/>
      <c r="BP273" s="18"/>
      <c r="BQ273" s="18"/>
      <c r="BR273" s="18"/>
      <c r="BS273" s="18"/>
      <c r="BT273" s="18"/>
      <c r="BU273" s="18"/>
      <c r="BV273" s="18"/>
      <c r="BW273" s="18"/>
      <c r="BX273" s="18"/>
      <c r="BY273" s="18"/>
      <c r="BZ273" s="18"/>
      <c r="CA273" s="18"/>
      <c r="CB273" s="18"/>
      <c r="CC273" s="18"/>
      <c r="CD273" s="18"/>
      <c r="CE273" s="18"/>
      <c r="CF273" s="18"/>
      <c r="CG273" s="18"/>
      <c r="CH273" s="18"/>
      <c r="CI273" s="18"/>
      <c r="CJ273" s="18"/>
    </row>
    <row r="274" spans="1:88" ht="15.75" customHeight="1">
      <c r="A274" s="24" t="s">
        <v>1595</v>
      </c>
      <c r="B274" s="25" t="s">
        <v>1596</v>
      </c>
      <c r="C274" s="26" t="s">
        <v>1597</v>
      </c>
      <c r="D274" s="26" t="s">
        <v>1592</v>
      </c>
      <c r="E274" s="24" t="s">
        <v>1962</v>
      </c>
      <c r="F274" s="37" t="s">
        <v>1967</v>
      </c>
      <c r="G274" s="24" t="s">
        <v>2753</v>
      </c>
      <c r="H274" s="29" t="s">
        <v>1593</v>
      </c>
      <c r="I274" s="30" t="s">
        <v>2088</v>
      </c>
      <c r="J274" s="31"/>
      <c r="K274" s="36"/>
      <c r="L274" s="32"/>
      <c r="M274" s="32"/>
      <c r="N274" s="32" t="s">
        <v>1976</v>
      </c>
      <c r="O274" s="213"/>
      <c r="P274" s="213"/>
      <c r="Q274" s="33">
        <f>IF($P273=$Q$4,ROUND($L274,2)*O273,0)</f>
        <v>0</v>
      </c>
      <c r="R274" s="33">
        <f>IF($P273=$R$4,ROUND($L274,2)*O273,0)</f>
        <v>0</v>
      </c>
      <c r="S274" s="33">
        <f>IF(P273=$S$4,ROUND($L274,2)*O273,0)</f>
        <v>0</v>
      </c>
      <c r="T274" s="215"/>
      <c r="U274" s="18"/>
      <c r="V274" s="211"/>
      <c r="W274" s="220"/>
      <c r="X274" s="212"/>
      <c r="Y274" s="212"/>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c r="BH274" s="18"/>
      <c r="BI274" s="18"/>
      <c r="BJ274" s="18"/>
      <c r="BK274" s="18"/>
      <c r="BL274" s="18"/>
      <c r="BM274" s="18"/>
      <c r="BN274" s="18"/>
      <c r="BO274" s="18"/>
      <c r="BP274" s="18"/>
      <c r="BQ274" s="18"/>
      <c r="BR274" s="18"/>
      <c r="BS274" s="18"/>
      <c r="BT274" s="18"/>
      <c r="BU274" s="18"/>
      <c r="BV274" s="18"/>
      <c r="BW274" s="18"/>
      <c r="BX274" s="18"/>
      <c r="BY274" s="18"/>
      <c r="BZ274" s="18"/>
      <c r="CA274" s="18"/>
      <c r="CB274" s="18"/>
      <c r="CC274" s="18"/>
      <c r="CD274" s="18"/>
      <c r="CE274" s="18"/>
      <c r="CF274" s="18"/>
      <c r="CG274" s="18"/>
      <c r="CH274" s="18"/>
      <c r="CI274" s="18"/>
      <c r="CJ274" s="18"/>
    </row>
    <row r="275" spans="1:88" ht="33.75" customHeight="1">
      <c r="A275" s="24" t="s">
        <v>1598</v>
      </c>
      <c r="B275" s="25" t="s">
        <v>1599</v>
      </c>
      <c r="C275" s="26" t="s">
        <v>1600</v>
      </c>
      <c r="D275" s="27" t="s">
        <v>1601</v>
      </c>
      <c r="E275" s="24" t="s">
        <v>1962</v>
      </c>
      <c r="F275" s="37" t="s">
        <v>1967</v>
      </c>
      <c r="G275" s="24" t="s">
        <v>2753</v>
      </c>
      <c r="H275" s="29" t="s">
        <v>1602</v>
      </c>
      <c r="I275" s="30" t="s">
        <v>1603</v>
      </c>
      <c r="J275" s="31" t="s">
        <v>2078</v>
      </c>
      <c r="K275" s="31" t="s">
        <v>1604</v>
      </c>
      <c r="L275" s="32"/>
      <c r="M275" s="32"/>
      <c r="N275" s="32" t="s">
        <v>1973</v>
      </c>
      <c r="O275" s="213">
        <v>7</v>
      </c>
      <c r="P275" s="214">
        <v>2</v>
      </c>
      <c r="Q275" s="33">
        <f>IF($P275=$Q$4,ROUND($L275,2)*$O275,0)</f>
        <v>0</v>
      </c>
      <c r="R275" s="33">
        <f>IF($P275=$R$4,ROUND($L275,2)*$O275,0)</f>
        <v>0</v>
      </c>
      <c r="S275" s="33">
        <f>IF($P275=$S$4,ROUND($L275,2)*$O275,0)</f>
        <v>0</v>
      </c>
      <c r="T275" s="215" t="str">
        <f>IF((L275&gt;0)*AND(L276&gt;0),"BŁĄD - Wprowadzono dwie wartości",IF((L275=0)*AND(L276=0),"Wprowadź kwotę dla oferowanego materiału",IF((L276&lt;&gt;0)*AND(K276=0),"Uzupełnij pola SYMBOL/PRODUCENT dla zamiennika",IF((L276=0)*AND(K276&lt;&gt;0),"cena dla niewłaściwego PRODUCENTA",IF((K276&lt;&gt;0)*AND(L276&lt;&gt;0)*AND(J276=0),"Uzupełnij pole PRODUCENT dla zamiennika","OK")))))</f>
        <v>Wprowadź kwotę dla oferowanego materiału</v>
      </c>
      <c r="U275" s="18"/>
      <c r="V275" s="211"/>
      <c r="W275" s="220"/>
      <c r="X275" s="212"/>
      <c r="Y275" s="211"/>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18"/>
      <c r="BB275" s="18"/>
      <c r="BC275" s="18"/>
      <c r="BD275" s="18"/>
      <c r="BE275" s="18"/>
      <c r="BF275" s="18"/>
      <c r="BG275" s="18"/>
      <c r="BH275" s="18"/>
      <c r="BI275" s="18"/>
      <c r="BJ275" s="18"/>
      <c r="BK275" s="18"/>
      <c r="BL275" s="18"/>
      <c r="BM275" s="18"/>
      <c r="BN275" s="18"/>
      <c r="BO275" s="18"/>
      <c r="BP275" s="18"/>
      <c r="BQ275" s="18"/>
      <c r="BR275" s="18"/>
      <c r="BS275" s="18"/>
      <c r="BT275" s="18"/>
      <c r="BU275" s="18"/>
      <c r="BV275" s="18"/>
      <c r="BW275" s="18"/>
      <c r="BX275" s="18"/>
      <c r="BY275" s="18"/>
      <c r="BZ275" s="18"/>
      <c r="CA275" s="18"/>
      <c r="CB275" s="18"/>
      <c r="CC275" s="18"/>
      <c r="CD275" s="18"/>
      <c r="CE275" s="18"/>
      <c r="CF275" s="18"/>
      <c r="CG275" s="18"/>
      <c r="CH275" s="18"/>
      <c r="CI275" s="18"/>
      <c r="CJ275" s="18"/>
    </row>
    <row r="276" spans="1:88" ht="33.75" customHeight="1">
      <c r="A276" s="34" t="s">
        <v>1605</v>
      </c>
      <c r="B276" s="25" t="s">
        <v>1606</v>
      </c>
      <c r="C276" s="26" t="s">
        <v>1607</v>
      </c>
      <c r="D276" s="27" t="s">
        <v>1601</v>
      </c>
      <c r="E276" s="24" t="s">
        <v>1962</v>
      </c>
      <c r="F276" s="37" t="s">
        <v>1967</v>
      </c>
      <c r="G276" s="24" t="s">
        <v>2753</v>
      </c>
      <c r="H276" s="29" t="s">
        <v>1602</v>
      </c>
      <c r="I276" s="30" t="s">
        <v>1603</v>
      </c>
      <c r="J276" s="31"/>
      <c r="K276" s="45"/>
      <c r="L276" s="32"/>
      <c r="M276" s="32"/>
      <c r="N276" s="32" t="s">
        <v>1976</v>
      </c>
      <c r="O276" s="213"/>
      <c r="P276" s="213"/>
      <c r="Q276" s="33">
        <f>IF($P275=$Q$4,ROUND($L276,2)*O275,0)</f>
        <v>0</v>
      </c>
      <c r="R276" s="33">
        <f>IF($P275=$R$4,ROUND($L276,2)*O275,0)</f>
        <v>0</v>
      </c>
      <c r="S276" s="33">
        <f>IF(P275=$S$4,ROUND($L276,2)*O275,0)</f>
        <v>0</v>
      </c>
      <c r="T276" s="215"/>
      <c r="U276" s="18"/>
      <c r="V276" s="211"/>
      <c r="W276" s="220"/>
      <c r="X276" s="212"/>
      <c r="Y276" s="212"/>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c r="BH276" s="18"/>
      <c r="BI276" s="18"/>
      <c r="BJ276" s="18"/>
      <c r="BK276" s="18"/>
      <c r="BL276" s="18"/>
      <c r="BM276" s="18"/>
      <c r="BN276" s="18"/>
      <c r="BO276" s="18"/>
      <c r="BP276" s="18"/>
      <c r="BQ276" s="18"/>
      <c r="BR276" s="18"/>
      <c r="BS276" s="18"/>
      <c r="BT276" s="18"/>
      <c r="BU276" s="18"/>
      <c r="BV276" s="18"/>
      <c r="BW276" s="18"/>
      <c r="BX276" s="18"/>
      <c r="BY276" s="18"/>
      <c r="BZ276" s="18"/>
      <c r="CA276" s="18"/>
      <c r="CB276" s="18"/>
      <c r="CC276" s="18"/>
      <c r="CD276" s="18"/>
      <c r="CE276" s="18"/>
      <c r="CF276" s="18"/>
      <c r="CG276" s="18"/>
      <c r="CH276" s="18"/>
      <c r="CI276" s="18"/>
      <c r="CJ276" s="18"/>
    </row>
    <row r="277" spans="1:88" ht="33.75" customHeight="1">
      <c r="A277" s="24" t="s">
        <v>1608</v>
      </c>
      <c r="B277" s="25" t="s">
        <v>1609</v>
      </c>
      <c r="C277" s="26" t="s">
        <v>1610</v>
      </c>
      <c r="D277" s="27" t="s">
        <v>1611</v>
      </c>
      <c r="E277" s="24" t="s">
        <v>1962</v>
      </c>
      <c r="F277" s="37" t="s">
        <v>2134</v>
      </c>
      <c r="G277" s="24" t="s">
        <v>2753</v>
      </c>
      <c r="H277" s="29" t="s">
        <v>1602</v>
      </c>
      <c r="I277" s="30" t="s">
        <v>2002</v>
      </c>
      <c r="J277" s="31" t="s">
        <v>2078</v>
      </c>
      <c r="K277" s="31" t="s">
        <v>1612</v>
      </c>
      <c r="L277" s="32"/>
      <c r="M277" s="32"/>
      <c r="N277" s="32" t="s">
        <v>1973</v>
      </c>
      <c r="O277" s="213">
        <v>1</v>
      </c>
      <c r="P277" s="214">
        <v>3</v>
      </c>
      <c r="Q277" s="33">
        <f>IF($P277=$Q$4,ROUND($L277,2)*$O277,0)</f>
        <v>0</v>
      </c>
      <c r="R277" s="33">
        <f>IF($P277=$R$4,ROUND($L277,2)*$O277,0)</f>
        <v>0</v>
      </c>
      <c r="S277" s="33">
        <f>IF($P277=$S$4,ROUND($L277,2)*$O277,0)</f>
        <v>0</v>
      </c>
      <c r="T277" s="215" t="str">
        <f>IF((L277&gt;0)*AND(L278&gt;0),"BŁĄD - Wprowadzono dwie wartości",IF((L277=0)*AND(L278=0),"Wprowadź kwotę dla oferowanego materiału",IF((L278&lt;&gt;0)*AND(K278=0),"Uzupełnij pola SYMBOL/PRODUCENT dla zamiennika",IF((L278=0)*AND(K278&lt;&gt;0),"cena dla niewłaściwego PRODUCENTA",IF((K278&lt;&gt;0)*AND(L278&lt;&gt;0)*AND(J278=0),"Uzupełnij pole PRODUCENT dla zamiennika","OK")))))</f>
        <v>Wprowadź kwotę dla oferowanego materiału</v>
      </c>
      <c r="U277" s="18"/>
      <c r="V277" s="211"/>
      <c r="W277" s="220"/>
      <c r="X277" s="212"/>
      <c r="Y277" s="211"/>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c r="AY277" s="18"/>
      <c r="AZ277" s="18"/>
      <c r="BA277" s="18"/>
      <c r="BB277" s="18"/>
      <c r="BC277" s="18"/>
      <c r="BD277" s="18"/>
      <c r="BE277" s="18"/>
      <c r="BF277" s="18"/>
      <c r="BG277" s="18"/>
      <c r="BH277" s="18"/>
      <c r="BI277" s="18"/>
      <c r="BJ277" s="18"/>
      <c r="BK277" s="18"/>
      <c r="BL277" s="18"/>
      <c r="BM277" s="18"/>
      <c r="BN277" s="18"/>
      <c r="BO277" s="18"/>
      <c r="BP277" s="18"/>
      <c r="BQ277" s="18"/>
      <c r="BR277" s="18"/>
      <c r="BS277" s="18"/>
      <c r="BT277" s="18"/>
      <c r="BU277" s="18"/>
      <c r="BV277" s="18"/>
      <c r="BW277" s="18"/>
      <c r="BX277" s="18"/>
      <c r="BY277" s="18"/>
      <c r="BZ277" s="18"/>
      <c r="CA277" s="18"/>
      <c r="CB277" s="18"/>
      <c r="CC277" s="18"/>
      <c r="CD277" s="18"/>
      <c r="CE277" s="18"/>
      <c r="CF277" s="18"/>
      <c r="CG277" s="18"/>
      <c r="CH277" s="18"/>
      <c r="CI277" s="18"/>
      <c r="CJ277" s="18"/>
    </row>
    <row r="278" spans="1:88" ht="33.75" customHeight="1">
      <c r="A278" s="24" t="s">
        <v>1613</v>
      </c>
      <c r="B278" s="25" t="s">
        <v>1614</v>
      </c>
      <c r="C278" s="26" t="s">
        <v>1615</v>
      </c>
      <c r="D278" s="27" t="s">
        <v>1611</v>
      </c>
      <c r="E278" s="24" t="s">
        <v>1962</v>
      </c>
      <c r="F278" s="37" t="s">
        <v>2134</v>
      </c>
      <c r="G278" s="24" t="s">
        <v>2753</v>
      </c>
      <c r="H278" s="29" t="s">
        <v>1602</v>
      </c>
      <c r="I278" s="30" t="s">
        <v>2002</v>
      </c>
      <c r="J278" s="43"/>
      <c r="K278" s="36"/>
      <c r="L278" s="32"/>
      <c r="M278" s="32"/>
      <c r="N278" s="32" t="s">
        <v>1976</v>
      </c>
      <c r="O278" s="213"/>
      <c r="P278" s="213"/>
      <c r="Q278" s="33">
        <f>IF($P277=$Q$4,ROUND($L278,2)*O277,0)</f>
        <v>0</v>
      </c>
      <c r="R278" s="33">
        <f>IF($P277=$R$4,ROUND($L278,2)*O277,0)</f>
        <v>0</v>
      </c>
      <c r="S278" s="33">
        <f>IF(P277=$S$4,ROUND($L278,2)*O277,0)</f>
        <v>0</v>
      </c>
      <c r="T278" s="215"/>
      <c r="U278" s="18"/>
      <c r="V278" s="211"/>
      <c r="W278" s="220"/>
      <c r="X278" s="212"/>
      <c r="Y278" s="212"/>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c r="BQ278" s="18"/>
      <c r="BR278" s="18"/>
      <c r="BS278" s="18"/>
      <c r="BT278" s="18"/>
      <c r="BU278" s="18"/>
      <c r="BV278" s="18"/>
      <c r="BW278" s="18"/>
      <c r="BX278" s="18"/>
      <c r="BY278" s="18"/>
      <c r="BZ278" s="18"/>
      <c r="CA278" s="18"/>
      <c r="CB278" s="18"/>
      <c r="CC278" s="18"/>
      <c r="CD278" s="18"/>
      <c r="CE278" s="18"/>
      <c r="CF278" s="18"/>
      <c r="CG278" s="18"/>
      <c r="CH278" s="18"/>
      <c r="CI278" s="18"/>
      <c r="CJ278" s="18"/>
    </row>
    <row r="279" spans="1:88" ht="33.75" customHeight="1">
      <c r="A279" s="24" t="s">
        <v>1616</v>
      </c>
      <c r="B279" s="25" t="s">
        <v>1617</v>
      </c>
      <c r="C279" s="26" t="s">
        <v>1618</v>
      </c>
      <c r="D279" s="27" t="s">
        <v>1619</v>
      </c>
      <c r="E279" s="24" t="s">
        <v>1962</v>
      </c>
      <c r="F279" s="37" t="s">
        <v>2143</v>
      </c>
      <c r="G279" s="24" t="s">
        <v>2753</v>
      </c>
      <c r="H279" s="29" t="s">
        <v>1602</v>
      </c>
      <c r="I279" s="30" t="s">
        <v>2002</v>
      </c>
      <c r="J279" s="31" t="s">
        <v>2078</v>
      </c>
      <c r="K279" s="31" t="s">
        <v>1620</v>
      </c>
      <c r="L279" s="32"/>
      <c r="M279" s="32"/>
      <c r="N279" s="32" t="s">
        <v>1973</v>
      </c>
      <c r="O279" s="213">
        <v>2</v>
      </c>
      <c r="P279" s="214">
        <v>3</v>
      </c>
      <c r="Q279" s="33">
        <f>IF($P279=$Q$4,ROUND($L279,2)*$O279,0)</f>
        <v>0</v>
      </c>
      <c r="R279" s="33">
        <f>IF($P279=$R$4,ROUND($L279,2)*$O279,0)</f>
        <v>0</v>
      </c>
      <c r="S279" s="33">
        <f>IF($P279=$S$4,ROUND($L279,2)*$O279,0)</f>
        <v>0</v>
      </c>
      <c r="T279" s="215" t="str">
        <f>IF((L279&gt;0)*AND(L280&gt;0),"BŁĄD - Wprowadzono dwie wartości",IF((L279=0)*AND(L280=0),"Wprowadź kwotę dla oferowanego materiału",IF((L280&lt;&gt;0)*AND(K280=0),"Uzupełnij pola SYMBOL/PRODUCENT dla zamiennika",IF((L280=0)*AND(K280&lt;&gt;0),"cena dla niewłaściwego PRODUCENTA",IF((K280&lt;&gt;0)*AND(L280&lt;&gt;0)*AND(J280=0),"Uzupełnij pole PRODUCENT dla zamiennika","OK")))))</f>
        <v>Wprowadź kwotę dla oferowanego materiału</v>
      </c>
      <c r="U279" s="18"/>
      <c r="V279" s="211"/>
      <c r="W279" s="220"/>
      <c r="X279" s="212"/>
      <c r="Y279" s="211"/>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18"/>
      <c r="BQ279" s="18"/>
      <c r="BR279" s="18"/>
      <c r="BS279" s="18"/>
      <c r="BT279" s="18"/>
      <c r="BU279" s="18"/>
      <c r="BV279" s="18"/>
      <c r="BW279" s="18"/>
      <c r="BX279" s="18"/>
      <c r="BY279" s="18"/>
      <c r="BZ279" s="18"/>
      <c r="CA279" s="18"/>
      <c r="CB279" s="18"/>
      <c r="CC279" s="18"/>
      <c r="CD279" s="18"/>
      <c r="CE279" s="18"/>
      <c r="CF279" s="18"/>
      <c r="CG279" s="18"/>
      <c r="CH279" s="18"/>
      <c r="CI279" s="18"/>
      <c r="CJ279" s="18"/>
    </row>
    <row r="280" spans="1:88" ht="33.75" customHeight="1">
      <c r="A280" s="24" t="s">
        <v>1621</v>
      </c>
      <c r="B280" s="25" t="s">
        <v>1622</v>
      </c>
      <c r="C280" s="26" t="s">
        <v>1623</v>
      </c>
      <c r="D280" s="27" t="s">
        <v>1619</v>
      </c>
      <c r="E280" s="24" t="s">
        <v>1962</v>
      </c>
      <c r="F280" s="37" t="s">
        <v>2143</v>
      </c>
      <c r="G280" s="24" t="s">
        <v>2753</v>
      </c>
      <c r="H280" s="29" t="s">
        <v>1602</v>
      </c>
      <c r="I280" s="30" t="s">
        <v>2002</v>
      </c>
      <c r="J280" s="43"/>
      <c r="K280" s="36"/>
      <c r="L280" s="32"/>
      <c r="M280" s="32"/>
      <c r="N280" s="32" t="s">
        <v>1976</v>
      </c>
      <c r="O280" s="213"/>
      <c r="P280" s="213"/>
      <c r="Q280" s="33">
        <f>IF($P279=$Q$4,ROUND($L280,2)*O279,0)</f>
        <v>0</v>
      </c>
      <c r="R280" s="33">
        <f>IF($P279=$R$4,ROUND($L280,2)*O279,0)</f>
        <v>0</v>
      </c>
      <c r="S280" s="33">
        <f>IF(P279=$S$4,ROUND($L280,2)*O279,0)</f>
        <v>0</v>
      </c>
      <c r="T280" s="215"/>
      <c r="U280" s="18"/>
      <c r="V280" s="211"/>
      <c r="W280" s="220"/>
      <c r="X280" s="212"/>
      <c r="Y280" s="212"/>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c r="BD280" s="18"/>
      <c r="BE280" s="18"/>
      <c r="BF280" s="18"/>
      <c r="BG280" s="18"/>
      <c r="BH280" s="18"/>
      <c r="BI280" s="18"/>
      <c r="BJ280" s="18"/>
      <c r="BK280" s="18"/>
      <c r="BL280" s="18"/>
      <c r="BM280" s="18"/>
      <c r="BN280" s="18"/>
      <c r="BO280" s="18"/>
      <c r="BP280" s="18"/>
      <c r="BQ280" s="18"/>
      <c r="BR280" s="18"/>
      <c r="BS280" s="18"/>
      <c r="BT280" s="18"/>
      <c r="BU280" s="18"/>
      <c r="BV280" s="18"/>
      <c r="BW280" s="18"/>
      <c r="BX280" s="18"/>
      <c r="BY280" s="18"/>
      <c r="BZ280" s="18"/>
      <c r="CA280" s="18"/>
      <c r="CB280" s="18"/>
      <c r="CC280" s="18"/>
      <c r="CD280" s="18"/>
      <c r="CE280" s="18"/>
      <c r="CF280" s="18"/>
      <c r="CG280" s="18"/>
      <c r="CH280" s="18"/>
      <c r="CI280" s="18"/>
      <c r="CJ280" s="18"/>
    </row>
    <row r="281" spans="1:88" ht="33.75" customHeight="1">
      <c r="A281" s="34" t="s">
        <v>1624</v>
      </c>
      <c r="B281" s="25" t="s">
        <v>1625</v>
      </c>
      <c r="C281" s="26" t="s">
        <v>1626</v>
      </c>
      <c r="D281" s="27" t="s">
        <v>1627</v>
      </c>
      <c r="E281" s="24" t="s">
        <v>1962</v>
      </c>
      <c r="F281" s="37" t="s">
        <v>2153</v>
      </c>
      <c r="G281" s="24" t="s">
        <v>2753</v>
      </c>
      <c r="H281" s="29" t="s">
        <v>1602</v>
      </c>
      <c r="I281" s="30" t="s">
        <v>2002</v>
      </c>
      <c r="J281" s="31" t="s">
        <v>2078</v>
      </c>
      <c r="K281" s="31" t="s">
        <v>1628</v>
      </c>
      <c r="L281" s="32"/>
      <c r="M281" s="32"/>
      <c r="N281" s="32" t="s">
        <v>1973</v>
      </c>
      <c r="O281" s="213">
        <v>2</v>
      </c>
      <c r="P281" s="214">
        <v>3</v>
      </c>
      <c r="Q281" s="33">
        <f>IF($P281=$Q$4,ROUND($L281,2)*$O281,0)</f>
        <v>0</v>
      </c>
      <c r="R281" s="33">
        <f>IF($P281=$R$4,ROUND($L281,2)*$O281,0)</f>
        <v>0</v>
      </c>
      <c r="S281" s="33">
        <f>IF($P281=$S$4,ROUND($L281,2)*$O281,0)</f>
        <v>0</v>
      </c>
      <c r="T281" s="215" t="str">
        <f>IF((L281&gt;0)*AND(L282&gt;0),"BŁĄD - Wprowadzono dwie wartości",IF((L281=0)*AND(L282=0),"Wprowadź kwotę dla oferowanego materiału",IF((L282&lt;&gt;0)*AND(K282=0),"Uzupełnij pola SYMBOL/PRODUCENT dla zamiennika",IF((L282=0)*AND(K282&lt;&gt;0),"cena dla niewłaściwego PRODUCENTA",IF((K282&lt;&gt;0)*AND(L282&lt;&gt;0)*AND(J282=0),"Uzupełnij pole PRODUCENT dla zamiennika","OK")))))</f>
        <v>Wprowadź kwotę dla oferowanego materiału</v>
      </c>
      <c r="U281" s="18"/>
      <c r="V281" s="211"/>
      <c r="W281" s="220"/>
      <c r="X281" s="212"/>
      <c r="Y281" s="211"/>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18"/>
      <c r="BS281" s="18"/>
      <c r="BT281" s="18"/>
      <c r="BU281" s="18"/>
      <c r="BV281" s="18"/>
      <c r="BW281" s="18"/>
      <c r="BX281" s="18"/>
      <c r="BY281" s="18"/>
      <c r="BZ281" s="18"/>
      <c r="CA281" s="18"/>
      <c r="CB281" s="18"/>
      <c r="CC281" s="18"/>
      <c r="CD281" s="18"/>
      <c r="CE281" s="18"/>
      <c r="CF281" s="18"/>
      <c r="CG281" s="18"/>
      <c r="CH281" s="18"/>
      <c r="CI281" s="18"/>
      <c r="CJ281" s="18"/>
    </row>
    <row r="282" spans="1:88" ht="33.75" customHeight="1">
      <c r="A282" s="24" t="s">
        <v>1629</v>
      </c>
      <c r="B282" s="25" t="s">
        <v>1630</v>
      </c>
      <c r="C282" s="26" t="s">
        <v>1631</v>
      </c>
      <c r="D282" s="27" t="s">
        <v>1627</v>
      </c>
      <c r="E282" s="24" t="s">
        <v>1962</v>
      </c>
      <c r="F282" s="37" t="s">
        <v>2153</v>
      </c>
      <c r="G282" s="24" t="s">
        <v>2753</v>
      </c>
      <c r="H282" s="29" t="s">
        <v>1602</v>
      </c>
      <c r="I282" s="30" t="s">
        <v>2002</v>
      </c>
      <c r="J282" s="43"/>
      <c r="K282" s="47"/>
      <c r="L282" s="32"/>
      <c r="M282" s="32"/>
      <c r="N282" s="32" t="s">
        <v>1976</v>
      </c>
      <c r="O282" s="213"/>
      <c r="P282" s="213"/>
      <c r="Q282" s="33">
        <f>IF($P281=$Q$4,ROUND($L282,2)*O281,0)</f>
        <v>0</v>
      </c>
      <c r="R282" s="33">
        <f>IF($P281=$R$4,ROUND($L282,2)*O281,0)</f>
        <v>0</v>
      </c>
      <c r="S282" s="33">
        <f>IF(P281=$S$4,ROUND($L282,2)*O281,0)</f>
        <v>0</v>
      </c>
      <c r="T282" s="215"/>
      <c r="U282" s="18"/>
      <c r="V282" s="211"/>
      <c r="W282" s="220"/>
      <c r="X282" s="212"/>
      <c r="Y282" s="212"/>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c r="BV282" s="18"/>
      <c r="BW282" s="18"/>
      <c r="BX282" s="18"/>
      <c r="BY282" s="18"/>
      <c r="BZ282" s="18"/>
      <c r="CA282" s="18"/>
      <c r="CB282" s="18"/>
      <c r="CC282" s="18"/>
      <c r="CD282" s="18"/>
      <c r="CE282" s="18"/>
      <c r="CF282" s="18"/>
      <c r="CG282" s="18"/>
      <c r="CH282" s="18"/>
      <c r="CI282" s="18"/>
      <c r="CJ282" s="18"/>
    </row>
    <row r="283" spans="1:88" ht="22.5" customHeight="1">
      <c r="A283" s="24" t="s">
        <v>1632</v>
      </c>
      <c r="B283" s="25" t="s">
        <v>1633</v>
      </c>
      <c r="C283" s="26" t="s">
        <v>1634</v>
      </c>
      <c r="D283" s="26" t="s">
        <v>1635</v>
      </c>
      <c r="E283" s="24" t="s">
        <v>1962</v>
      </c>
      <c r="F283" s="37" t="s">
        <v>1967</v>
      </c>
      <c r="G283" s="24" t="s">
        <v>2753</v>
      </c>
      <c r="H283" s="29" t="s">
        <v>1636</v>
      </c>
      <c r="I283" s="30" t="s">
        <v>2842</v>
      </c>
      <c r="J283" s="31" t="s">
        <v>2078</v>
      </c>
      <c r="K283" s="31" t="s">
        <v>1637</v>
      </c>
      <c r="L283" s="32"/>
      <c r="M283" s="32"/>
      <c r="N283" s="32" t="s">
        <v>1973</v>
      </c>
      <c r="O283" s="213">
        <v>25</v>
      </c>
      <c r="P283" s="214">
        <v>1</v>
      </c>
      <c r="Q283" s="33">
        <f>IF($P283=$Q$4,ROUND($L283,2)*$O283,0)</f>
        <v>0</v>
      </c>
      <c r="R283" s="33">
        <f>IF($P283=$R$4,ROUND($L283,2)*$O283,0)</f>
        <v>0</v>
      </c>
      <c r="S283" s="33">
        <f>IF($P283=$S$4,ROUND($L283,2)*$O283,0)</f>
        <v>0</v>
      </c>
      <c r="T283" s="215" t="str">
        <f>IF((L283&gt;0)*AND(L284&gt;0),"BŁĄD - Wprowadzono dwie wartości",IF((L283=0)*AND(L284=0),"Wprowadź kwotę dla oferowanego materiału",IF((L284&lt;&gt;0)*AND(K284=0),"Uzupełnij pola SYMBOL/PRODUCENT dla zamiennika",IF((L284=0)*AND(K284&lt;&gt;0),"cena dla niewłaściwego PRODUCENTA",IF((K284&lt;&gt;0)*AND(L284&lt;&gt;0)*AND(J284=0),"Uzupełnij pole PRODUCENT dla zamiennika","OK")))))</f>
        <v>Wprowadź kwotę dla oferowanego materiału</v>
      </c>
      <c r="U283" s="18"/>
      <c r="V283" s="211"/>
      <c r="W283" s="220"/>
      <c r="X283" s="212"/>
      <c r="Y283" s="211"/>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c r="BH283" s="18"/>
      <c r="BI283" s="18"/>
      <c r="BJ283" s="18"/>
      <c r="BK283" s="18"/>
      <c r="BL283" s="18"/>
      <c r="BM283" s="18"/>
      <c r="BN283" s="18"/>
      <c r="BO283" s="18"/>
      <c r="BP283" s="18"/>
      <c r="BQ283" s="18"/>
      <c r="BR283" s="18"/>
      <c r="BS283" s="18"/>
      <c r="BT283" s="18"/>
      <c r="BU283" s="18"/>
      <c r="BV283" s="18"/>
      <c r="BW283" s="18"/>
      <c r="BX283" s="18"/>
      <c r="BY283" s="18"/>
      <c r="BZ283" s="18"/>
      <c r="CA283" s="18"/>
      <c r="CB283" s="18"/>
      <c r="CC283" s="18"/>
      <c r="CD283" s="18"/>
      <c r="CE283" s="18"/>
      <c r="CF283" s="18"/>
      <c r="CG283" s="18"/>
      <c r="CH283" s="18"/>
      <c r="CI283" s="18"/>
      <c r="CJ283" s="18"/>
    </row>
    <row r="284" spans="1:88" ht="22.5" customHeight="1">
      <c r="A284" s="24" t="s">
        <v>1638</v>
      </c>
      <c r="B284" s="25" t="s">
        <v>1639</v>
      </c>
      <c r="C284" s="26" t="s">
        <v>1640</v>
      </c>
      <c r="D284" s="26" t="s">
        <v>1635</v>
      </c>
      <c r="E284" s="24" t="s">
        <v>1962</v>
      </c>
      <c r="F284" s="37" t="s">
        <v>1967</v>
      </c>
      <c r="G284" s="24" t="s">
        <v>2753</v>
      </c>
      <c r="H284" s="29" t="s">
        <v>1636</v>
      </c>
      <c r="I284" s="30" t="s">
        <v>2842</v>
      </c>
      <c r="J284" s="43"/>
      <c r="K284" s="36"/>
      <c r="L284" s="32"/>
      <c r="M284" s="32"/>
      <c r="N284" s="32" t="s">
        <v>1976</v>
      </c>
      <c r="O284" s="213"/>
      <c r="P284" s="213"/>
      <c r="Q284" s="33">
        <f>IF($P283=$Q$4,ROUND($L284,2)*O283,0)</f>
        <v>0</v>
      </c>
      <c r="R284" s="33">
        <f>IF($P283=$R$4,ROUND($L284,2)*O283,0)</f>
        <v>0</v>
      </c>
      <c r="S284" s="33">
        <f>IF(P283=$S$4,ROUND($L284,2)*O283,0)</f>
        <v>0</v>
      </c>
      <c r="T284" s="215"/>
      <c r="U284" s="18"/>
      <c r="V284" s="211"/>
      <c r="W284" s="220"/>
      <c r="X284" s="212"/>
      <c r="Y284" s="212"/>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c r="BE284" s="18"/>
      <c r="BF284" s="18"/>
      <c r="BG284" s="18"/>
      <c r="BH284" s="18"/>
      <c r="BI284" s="18"/>
      <c r="BJ284" s="18"/>
      <c r="BK284" s="18"/>
      <c r="BL284" s="18"/>
      <c r="BM284" s="18"/>
      <c r="BN284" s="18"/>
      <c r="BO284" s="18"/>
      <c r="BP284" s="18"/>
      <c r="BQ284" s="18"/>
      <c r="BR284" s="18"/>
      <c r="BS284" s="18"/>
      <c r="BT284" s="18"/>
      <c r="BU284" s="18"/>
      <c r="BV284" s="18"/>
      <c r="BW284" s="18"/>
      <c r="BX284" s="18"/>
      <c r="BY284" s="18"/>
      <c r="BZ284" s="18"/>
      <c r="CA284" s="18"/>
      <c r="CB284" s="18"/>
      <c r="CC284" s="18"/>
      <c r="CD284" s="18"/>
      <c r="CE284" s="18"/>
      <c r="CF284" s="18"/>
      <c r="CG284" s="18"/>
      <c r="CH284" s="18"/>
      <c r="CI284" s="18"/>
      <c r="CJ284" s="18"/>
    </row>
    <row r="285" spans="1:88" ht="15.75" customHeight="1">
      <c r="A285" s="24" t="s">
        <v>1641</v>
      </c>
      <c r="B285" s="25" t="s">
        <v>1642</v>
      </c>
      <c r="C285" s="26" t="s">
        <v>1643</v>
      </c>
      <c r="D285" s="27" t="s">
        <v>1644</v>
      </c>
      <c r="E285" s="24" t="s">
        <v>1962</v>
      </c>
      <c r="F285" s="37" t="s">
        <v>1967</v>
      </c>
      <c r="G285" s="24" t="s">
        <v>2753</v>
      </c>
      <c r="H285" s="29" t="s">
        <v>1645</v>
      </c>
      <c r="I285" s="30" t="s">
        <v>2532</v>
      </c>
      <c r="J285" s="31" t="s">
        <v>2078</v>
      </c>
      <c r="K285" s="31" t="s">
        <v>1646</v>
      </c>
      <c r="L285" s="32"/>
      <c r="M285" s="32"/>
      <c r="N285" s="32" t="s">
        <v>1973</v>
      </c>
      <c r="O285" s="213">
        <v>2</v>
      </c>
      <c r="P285" s="214">
        <v>3</v>
      </c>
      <c r="Q285" s="33">
        <f>IF($P285=$Q$4,ROUND($L285,2)*$O285,0)</f>
        <v>0</v>
      </c>
      <c r="R285" s="33">
        <f>IF($P285=$R$4,ROUND($L285,2)*$O285,0)</f>
        <v>0</v>
      </c>
      <c r="S285" s="33">
        <f>IF($P285=$S$4,ROUND($L285,2)*$O285,0)</f>
        <v>0</v>
      </c>
      <c r="T285" s="215" t="str">
        <f>IF((L285&gt;0)*AND(L286&gt;0),"BŁĄD - Wprowadzono dwie wartości",IF((L285=0)*AND(L286=0),"Wprowadź kwotę dla oferowanego materiału",IF((L286&lt;&gt;0)*AND(K286=0),"Uzupełnij pola SYMBOL/PRODUCENT dla zamiennika",IF((L286=0)*AND(K286&lt;&gt;0),"cena dla niewłaściwego PRODUCENTA",IF((K286&lt;&gt;0)*AND(L286&lt;&gt;0)*AND(J286=0),"Uzupełnij pole PRODUCENT dla zamiennika","OK")))))</f>
        <v>Wprowadź kwotę dla oferowanego materiału</v>
      </c>
      <c r="U285" s="18"/>
      <c r="V285" s="211"/>
      <c r="W285" s="220"/>
      <c r="X285" s="212"/>
      <c r="Y285" s="211"/>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c r="BE285" s="18"/>
      <c r="BF285" s="18"/>
      <c r="BG285" s="18"/>
      <c r="BH285" s="18"/>
      <c r="BI285" s="18"/>
      <c r="BJ285" s="18"/>
      <c r="BK285" s="18"/>
      <c r="BL285" s="18"/>
      <c r="BM285" s="18"/>
      <c r="BN285" s="18"/>
      <c r="BO285" s="18"/>
      <c r="BP285" s="18"/>
      <c r="BQ285" s="18"/>
      <c r="BR285" s="18"/>
      <c r="BS285" s="18"/>
      <c r="BT285" s="18"/>
      <c r="BU285" s="18"/>
      <c r="BV285" s="18"/>
      <c r="BW285" s="18"/>
      <c r="BX285" s="18"/>
      <c r="BY285" s="18"/>
      <c r="BZ285" s="18"/>
      <c r="CA285" s="18"/>
      <c r="CB285" s="18"/>
      <c r="CC285" s="18"/>
      <c r="CD285" s="18"/>
      <c r="CE285" s="18"/>
      <c r="CF285" s="18"/>
      <c r="CG285" s="18"/>
      <c r="CH285" s="18"/>
      <c r="CI285" s="18"/>
      <c r="CJ285" s="18"/>
    </row>
    <row r="286" spans="1:88" ht="15.75" customHeight="1">
      <c r="A286" s="34" t="s">
        <v>1647</v>
      </c>
      <c r="B286" s="35" t="s">
        <v>1648</v>
      </c>
      <c r="C286" s="26" t="s">
        <v>1649</v>
      </c>
      <c r="D286" s="27" t="s">
        <v>1644</v>
      </c>
      <c r="E286" s="24" t="s">
        <v>1962</v>
      </c>
      <c r="F286" s="37" t="s">
        <v>1967</v>
      </c>
      <c r="G286" s="24" t="s">
        <v>2753</v>
      </c>
      <c r="H286" s="29" t="s">
        <v>1645</v>
      </c>
      <c r="I286" s="30" t="s">
        <v>2532</v>
      </c>
      <c r="J286" s="43"/>
      <c r="K286" s="31"/>
      <c r="L286" s="32"/>
      <c r="M286" s="32"/>
      <c r="N286" s="32" t="s">
        <v>1976</v>
      </c>
      <c r="O286" s="213"/>
      <c r="P286" s="213"/>
      <c r="Q286" s="33">
        <f>IF($P285=$Q$4,ROUND($L286,2)*O285,0)</f>
        <v>0</v>
      </c>
      <c r="R286" s="33">
        <f>IF($P285=$R$4,ROUND($L286,2)*O285,0)</f>
        <v>0</v>
      </c>
      <c r="S286" s="33">
        <f>IF(P285=$S$4,ROUND($L286,2)*O285,0)</f>
        <v>0</v>
      </c>
      <c r="T286" s="215"/>
      <c r="U286" s="18"/>
      <c r="V286" s="211"/>
      <c r="W286" s="220"/>
      <c r="X286" s="212"/>
      <c r="Y286" s="212"/>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c r="CA286" s="18"/>
      <c r="CB286" s="18"/>
      <c r="CC286" s="18"/>
      <c r="CD286" s="18"/>
      <c r="CE286" s="18"/>
      <c r="CF286" s="18"/>
      <c r="CG286" s="18"/>
      <c r="CH286" s="18"/>
      <c r="CI286" s="18"/>
      <c r="CJ286" s="18"/>
    </row>
    <row r="287" spans="1:88" ht="22.5" customHeight="1">
      <c r="A287" s="24" t="s">
        <v>1650</v>
      </c>
      <c r="B287" s="25" t="s">
        <v>1651</v>
      </c>
      <c r="C287" s="26" t="s">
        <v>1652</v>
      </c>
      <c r="D287" s="26" t="s">
        <v>1653</v>
      </c>
      <c r="E287" s="24" t="s">
        <v>1962</v>
      </c>
      <c r="F287" s="37" t="s">
        <v>1967</v>
      </c>
      <c r="G287" s="24" t="s">
        <v>2753</v>
      </c>
      <c r="H287" s="29" t="s">
        <v>1654</v>
      </c>
      <c r="I287" s="30" t="s">
        <v>1655</v>
      </c>
      <c r="J287" s="31" t="s">
        <v>2078</v>
      </c>
      <c r="K287" s="31" t="s">
        <v>1656</v>
      </c>
      <c r="L287" s="32"/>
      <c r="M287" s="32"/>
      <c r="N287" s="32" t="s">
        <v>1973</v>
      </c>
      <c r="O287" s="213">
        <v>1</v>
      </c>
      <c r="P287" s="214">
        <v>3</v>
      </c>
      <c r="Q287" s="33">
        <f>IF($P287=$Q$4,ROUND($L287,2)*$O287,0)</f>
        <v>0</v>
      </c>
      <c r="R287" s="33">
        <f>IF($P287=$R$4,ROUND($L287,2)*$O287,0)</f>
        <v>0</v>
      </c>
      <c r="S287" s="33">
        <f>IF($P287=$S$4,ROUND($L287,2)*$O287,0)</f>
        <v>0</v>
      </c>
      <c r="T287" s="215" t="str">
        <f>IF((L287&gt;0)*AND(L288&gt;0),"BŁĄD - Wprowadzono dwie wartości",IF((L287=0)*AND(L288=0),"Wprowadź kwotę dla oferowanego materiału",IF((L288&lt;&gt;0)*AND(K288=0),"Uzupełnij pola SYMBOL/PRODUCENT dla zamiennika",IF((L288=0)*AND(K288&lt;&gt;0),"cena dla niewłaściwego PRODUCENTA",IF((K288&lt;&gt;0)*AND(L288&lt;&gt;0)*AND(J288=0),"Uzupełnij pole PRODUCENT dla zamiennika","OK")))))</f>
        <v>Wprowadź kwotę dla oferowanego materiału</v>
      </c>
      <c r="U287" s="18"/>
      <c r="V287" s="211"/>
      <c r="W287" s="220"/>
      <c r="X287" s="212"/>
      <c r="Y287" s="211"/>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c r="BD287" s="18"/>
      <c r="BE287" s="18"/>
      <c r="BF287" s="18"/>
      <c r="BG287" s="18"/>
      <c r="BH287" s="18"/>
      <c r="BI287" s="18"/>
      <c r="BJ287" s="18"/>
      <c r="BK287" s="18"/>
      <c r="BL287" s="18"/>
      <c r="BM287" s="18"/>
      <c r="BN287" s="18"/>
      <c r="BO287" s="18"/>
      <c r="BP287" s="18"/>
      <c r="BQ287" s="18"/>
      <c r="BR287" s="18"/>
      <c r="BS287" s="18"/>
      <c r="BT287" s="18"/>
      <c r="BU287" s="18"/>
      <c r="BV287" s="18"/>
      <c r="BW287" s="18"/>
      <c r="BX287" s="18"/>
      <c r="BY287" s="18"/>
      <c r="BZ287" s="18"/>
      <c r="CA287" s="18"/>
      <c r="CB287" s="18"/>
      <c r="CC287" s="18"/>
      <c r="CD287" s="18"/>
      <c r="CE287" s="18"/>
      <c r="CF287" s="18"/>
      <c r="CG287" s="18"/>
      <c r="CH287" s="18"/>
      <c r="CI287" s="18"/>
      <c r="CJ287" s="18"/>
    </row>
    <row r="288" spans="1:88" ht="22.5" customHeight="1">
      <c r="A288" s="24" t="s">
        <v>1657</v>
      </c>
      <c r="B288" s="25" t="s">
        <v>1658</v>
      </c>
      <c r="C288" s="26" t="s">
        <v>1659</v>
      </c>
      <c r="D288" s="26" t="s">
        <v>1653</v>
      </c>
      <c r="E288" s="24" t="s">
        <v>1962</v>
      </c>
      <c r="F288" s="37" t="s">
        <v>1967</v>
      </c>
      <c r="G288" s="24" t="s">
        <v>2753</v>
      </c>
      <c r="H288" s="29" t="s">
        <v>1654</v>
      </c>
      <c r="I288" s="30" t="s">
        <v>1655</v>
      </c>
      <c r="J288" s="43"/>
      <c r="K288" s="32"/>
      <c r="L288" s="32"/>
      <c r="M288" s="32"/>
      <c r="N288" s="32" t="s">
        <v>1976</v>
      </c>
      <c r="O288" s="213"/>
      <c r="P288" s="213"/>
      <c r="Q288" s="33">
        <f>IF($P287=$Q$4,ROUND($L288,2)*O287,0)</f>
        <v>0</v>
      </c>
      <c r="R288" s="33">
        <f>IF($P287=$R$4,ROUND($L288,2)*O287,0)</f>
        <v>0</v>
      </c>
      <c r="S288" s="33">
        <f>IF(P287=$S$4,ROUND($L288,2)*O287,0)</f>
        <v>0</v>
      </c>
      <c r="T288" s="215"/>
      <c r="U288" s="18"/>
      <c r="V288" s="211"/>
      <c r="W288" s="220"/>
      <c r="X288" s="212"/>
      <c r="Y288" s="212"/>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E288" s="18"/>
      <c r="BF288" s="18"/>
      <c r="BG288" s="18"/>
      <c r="BH288" s="18"/>
      <c r="BI288" s="18"/>
      <c r="BJ288" s="18"/>
      <c r="BK288" s="18"/>
      <c r="BL288" s="18"/>
      <c r="BM288" s="18"/>
      <c r="BN288" s="18"/>
      <c r="BO288" s="18"/>
      <c r="BP288" s="18"/>
      <c r="BQ288" s="18"/>
      <c r="BR288" s="18"/>
      <c r="BS288" s="18"/>
      <c r="BT288" s="18"/>
      <c r="BU288" s="18"/>
      <c r="BV288" s="18"/>
      <c r="BW288" s="18"/>
      <c r="BX288" s="18"/>
      <c r="BY288" s="18"/>
      <c r="BZ288" s="18"/>
      <c r="CA288" s="18"/>
      <c r="CB288" s="18"/>
      <c r="CC288" s="18"/>
      <c r="CD288" s="18"/>
      <c r="CE288" s="18"/>
      <c r="CF288" s="18"/>
      <c r="CG288" s="18"/>
      <c r="CH288" s="18"/>
      <c r="CI288" s="18"/>
      <c r="CJ288" s="18"/>
    </row>
    <row r="289" spans="1:88" ht="22.5" customHeight="1">
      <c r="A289" s="24" t="s">
        <v>1660</v>
      </c>
      <c r="B289" s="25" t="s">
        <v>1661</v>
      </c>
      <c r="C289" s="26" t="s">
        <v>1662</v>
      </c>
      <c r="D289" s="26" t="s">
        <v>1663</v>
      </c>
      <c r="E289" s="24" t="s">
        <v>1962</v>
      </c>
      <c r="F289" s="37" t="s">
        <v>2134</v>
      </c>
      <c r="G289" s="24" t="s">
        <v>2753</v>
      </c>
      <c r="H289" s="29" t="s">
        <v>1654</v>
      </c>
      <c r="I289" s="30" t="s">
        <v>2790</v>
      </c>
      <c r="J289" s="31" t="s">
        <v>2078</v>
      </c>
      <c r="K289" s="31" t="s">
        <v>1664</v>
      </c>
      <c r="L289" s="32"/>
      <c r="M289" s="32"/>
      <c r="N289" s="32" t="s">
        <v>1973</v>
      </c>
      <c r="O289" s="213">
        <v>1</v>
      </c>
      <c r="P289" s="214">
        <v>3</v>
      </c>
      <c r="Q289" s="33">
        <f>IF($P289=$Q$4,ROUND($L289,2)*$O289,0)</f>
        <v>0</v>
      </c>
      <c r="R289" s="33">
        <f>IF($P289=$R$4,ROUND($L289,2)*$O289,0)</f>
        <v>0</v>
      </c>
      <c r="S289" s="33">
        <f>IF($P289=$S$4,ROUND($L289,2)*$O289,0)</f>
        <v>0</v>
      </c>
      <c r="T289" s="215" t="str">
        <f>IF((L289&gt;0)*AND(L290&gt;0),"BŁĄD - Wprowadzono dwie wartości",IF((L289=0)*AND(L290=0),"Wprowadź kwotę dla oferowanego materiału",IF((L290&lt;&gt;0)*AND(K290=0),"Uzupełnij pola SYMBOL/PRODUCENT dla zamiennika",IF((L290=0)*AND(K290&lt;&gt;0),"cena dla niewłaściwego PRODUCENTA",IF((K290&lt;&gt;0)*AND(L290&lt;&gt;0)*AND(J290=0),"Uzupełnij pole PRODUCENT dla zamiennika","OK")))))</f>
        <v>Wprowadź kwotę dla oferowanego materiału</v>
      </c>
      <c r="U289" s="18"/>
      <c r="V289" s="211"/>
      <c r="W289" s="220"/>
      <c r="X289" s="212"/>
      <c r="Y289" s="211"/>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c r="BH289" s="18"/>
      <c r="BI289" s="18"/>
      <c r="BJ289" s="18"/>
      <c r="BK289" s="18"/>
      <c r="BL289" s="18"/>
      <c r="BM289" s="18"/>
      <c r="BN289" s="18"/>
      <c r="BO289" s="18"/>
      <c r="BP289" s="18"/>
      <c r="BQ289" s="18"/>
      <c r="BR289" s="18"/>
      <c r="BS289" s="18"/>
      <c r="BT289" s="18"/>
      <c r="BU289" s="18"/>
      <c r="BV289" s="18"/>
      <c r="BW289" s="18"/>
      <c r="BX289" s="18"/>
      <c r="BY289" s="18"/>
      <c r="BZ289" s="18"/>
      <c r="CA289" s="18"/>
      <c r="CB289" s="18"/>
      <c r="CC289" s="18"/>
      <c r="CD289" s="18"/>
      <c r="CE289" s="18"/>
      <c r="CF289" s="18"/>
      <c r="CG289" s="18"/>
      <c r="CH289" s="18"/>
      <c r="CI289" s="18"/>
      <c r="CJ289" s="18"/>
    </row>
    <row r="290" spans="1:88" ht="22.5" customHeight="1">
      <c r="A290" s="24" t="s">
        <v>1665</v>
      </c>
      <c r="B290" s="25" t="s">
        <v>1666</v>
      </c>
      <c r="C290" s="26" t="s">
        <v>1667</v>
      </c>
      <c r="D290" s="26" t="s">
        <v>1663</v>
      </c>
      <c r="E290" s="24" t="s">
        <v>1962</v>
      </c>
      <c r="F290" s="37" t="s">
        <v>2134</v>
      </c>
      <c r="G290" s="24" t="s">
        <v>2753</v>
      </c>
      <c r="H290" s="29" t="s">
        <v>1654</v>
      </c>
      <c r="I290" s="30" t="s">
        <v>2790</v>
      </c>
      <c r="J290" s="43"/>
      <c r="K290" s="32"/>
      <c r="L290" s="32"/>
      <c r="M290" s="32"/>
      <c r="N290" s="32" t="s">
        <v>1976</v>
      </c>
      <c r="O290" s="213"/>
      <c r="P290" s="213"/>
      <c r="Q290" s="33">
        <f>IF($P289=$Q$4,ROUND($L290,2)*O289,0)</f>
        <v>0</v>
      </c>
      <c r="R290" s="33">
        <f>IF($P289=$R$4,ROUND($L290,2)*O289,0)</f>
        <v>0</v>
      </c>
      <c r="S290" s="33">
        <f>IF(P289=$S$4,ROUND($L290,2)*O289,0)</f>
        <v>0</v>
      </c>
      <c r="T290" s="215"/>
      <c r="U290" s="18"/>
      <c r="V290" s="211"/>
      <c r="W290" s="220"/>
      <c r="X290" s="212"/>
      <c r="Y290" s="212"/>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c r="BH290" s="18"/>
      <c r="BI290" s="18"/>
      <c r="BJ290" s="18"/>
      <c r="BK290" s="18"/>
      <c r="BL290" s="18"/>
      <c r="BM290" s="18"/>
      <c r="BN290" s="18"/>
      <c r="BO290" s="18"/>
      <c r="BP290" s="18"/>
      <c r="BQ290" s="18"/>
      <c r="BR290" s="18"/>
      <c r="BS290" s="18"/>
      <c r="BT290" s="18"/>
      <c r="BU290" s="18"/>
      <c r="BV290" s="18"/>
      <c r="BW290" s="18"/>
      <c r="BX290" s="18"/>
      <c r="BY290" s="18"/>
      <c r="BZ290" s="18"/>
      <c r="CA290" s="18"/>
      <c r="CB290" s="18"/>
      <c r="CC290" s="18"/>
      <c r="CD290" s="18"/>
      <c r="CE290" s="18"/>
      <c r="CF290" s="18"/>
      <c r="CG290" s="18"/>
      <c r="CH290" s="18"/>
      <c r="CI290" s="18"/>
      <c r="CJ290" s="18"/>
    </row>
    <row r="291" spans="1:88" ht="22.5" customHeight="1">
      <c r="A291" s="34" t="s">
        <v>1668</v>
      </c>
      <c r="B291" s="25" t="s">
        <v>1669</v>
      </c>
      <c r="C291" s="26" t="s">
        <v>1681</v>
      </c>
      <c r="D291" s="26" t="s">
        <v>2860</v>
      </c>
      <c r="E291" s="24" t="s">
        <v>1962</v>
      </c>
      <c r="F291" s="37" t="s">
        <v>2153</v>
      </c>
      <c r="G291" s="24" t="s">
        <v>2753</v>
      </c>
      <c r="H291" s="29" t="s">
        <v>1654</v>
      </c>
      <c r="I291" s="30" t="s">
        <v>2790</v>
      </c>
      <c r="J291" s="31" t="s">
        <v>2078</v>
      </c>
      <c r="K291" s="31" t="s">
        <v>1672</v>
      </c>
      <c r="L291" s="32"/>
      <c r="M291" s="32"/>
      <c r="N291" s="32" t="s">
        <v>1973</v>
      </c>
      <c r="O291" s="213">
        <v>1</v>
      </c>
      <c r="P291" s="214">
        <v>3</v>
      </c>
      <c r="Q291" s="33">
        <f>IF($P291=$Q$4,ROUND($L291,2)*$O291,0)</f>
        <v>0</v>
      </c>
      <c r="R291" s="33">
        <f>IF($P291=$R$4,ROUND($L291,2)*$O291,0)</f>
        <v>0</v>
      </c>
      <c r="S291" s="33">
        <f>IF($P291=$S$4,ROUND($L291,2)*$O291,0)</f>
        <v>0</v>
      </c>
      <c r="T291" s="215" t="str">
        <f>IF((L291&gt;0)*AND(L292&gt;0),"BŁĄD - Wprowadzono dwie wartości",IF((L291=0)*AND(L292=0),"Wprowadź kwotę dla oferowanego materiału",IF((L292&lt;&gt;0)*AND(K292=0),"Uzupełnij pola SYMBOL/PRODUCENT dla zamiennika",IF((L292=0)*AND(K292&lt;&gt;0),"cena dla niewłaściwego PRODUCENTA",IF((K292&lt;&gt;0)*AND(L292&lt;&gt;0)*AND(J292=0),"Uzupełnij pole PRODUCENT dla zamiennika","OK")))))</f>
        <v>Wprowadź kwotę dla oferowanego materiału</v>
      </c>
      <c r="U291" s="18"/>
      <c r="V291" s="211"/>
      <c r="W291" s="220"/>
      <c r="X291" s="212"/>
      <c r="Y291" s="211"/>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c r="AY291" s="18"/>
      <c r="AZ291" s="18"/>
      <c r="BA291" s="18"/>
      <c r="BB291" s="18"/>
      <c r="BC291" s="18"/>
      <c r="BD291" s="18"/>
      <c r="BE291" s="18"/>
      <c r="BF291" s="18"/>
      <c r="BG291" s="18"/>
      <c r="BH291" s="18"/>
      <c r="BI291" s="18"/>
      <c r="BJ291" s="18"/>
      <c r="BK291" s="18"/>
      <c r="BL291" s="18"/>
      <c r="BM291" s="18"/>
      <c r="BN291" s="18"/>
      <c r="BO291" s="18"/>
      <c r="BP291" s="18"/>
      <c r="BQ291" s="18"/>
      <c r="BR291" s="18"/>
      <c r="BS291" s="18"/>
      <c r="BT291" s="18"/>
      <c r="BU291" s="18"/>
      <c r="BV291" s="18"/>
      <c r="BW291" s="18"/>
      <c r="BX291" s="18"/>
      <c r="BY291" s="18"/>
      <c r="BZ291" s="18"/>
      <c r="CA291" s="18"/>
      <c r="CB291" s="18"/>
      <c r="CC291" s="18"/>
      <c r="CD291" s="18"/>
      <c r="CE291" s="18"/>
      <c r="CF291" s="18"/>
      <c r="CG291" s="18"/>
      <c r="CH291" s="18"/>
      <c r="CI291" s="18"/>
      <c r="CJ291" s="18"/>
    </row>
    <row r="292" spans="1:88" ht="22.5" customHeight="1">
      <c r="A292" s="24" t="s">
        <v>1673</v>
      </c>
      <c r="B292" s="25" t="s">
        <v>1674</v>
      </c>
      <c r="C292" s="26" t="s">
        <v>2861</v>
      </c>
      <c r="D292" s="26" t="s">
        <v>2860</v>
      </c>
      <c r="E292" s="24" t="s">
        <v>1962</v>
      </c>
      <c r="F292" s="37" t="s">
        <v>2153</v>
      </c>
      <c r="G292" s="24" t="s">
        <v>2753</v>
      </c>
      <c r="H292" s="29" t="s">
        <v>1654</v>
      </c>
      <c r="I292" s="30" t="s">
        <v>2790</v>
      </c>
      <c r="J292" s="43"/>
      <c r="K292" s="32"/>
      <c r="L292" s="32"/>
      <c r="M292" s="32"/>
      <c r="N292" s="32" t="s">
        <v>1976</v>
      </c>
      <c r="O292" s="213"/>
      <c r="P292" s="213"/>
      <c r="Q292" s="33">
        <f>IF($P291=$Q$4,ROUND($L292,2)*O291,0)</f>
        <v>0</v>
      </c>
      <c r="R292" s="33">
        <f>IF($P291=$R$4,ROUND($L292,2)*O291,0)</f>
        <v>0</v>
      </c>
      <c r="S292" s="33">
        <f>IF(P291=$S$4,ROUND($L292,2)*O291,0)</f>
        <v>0</v>
      </c>
      <c r="T292" s="215"/>
      <c r="U292" s="18"/>
      <c r="V292" s="211"/>
      <c r="W292" s="220"/>
      <c r="X292" s="212"/>
      <c r="Y292" s="212"/>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c r="BH292" s="18"/>
      <c r="BI292" s="18"/>
      <c r="BJ292" s="18"/>
      <c r="BK292" s="18"/>
      <c r="BL292" s="18"/>
      <c r="BM292" s="18"/>
      <c r="BN292" s="18"/>
      <c r="BO292" s="18"/>
      <c r="BP292" s="18"/>
      <c r="BQ292" s="18"/>
      <c r="BR292" s="18"/>
      <c r="BS292" s="18"/>
      <c r="BT292" s="18"/>
      <c r="BU292" s="18"/>
      <c r="BV292" s="18"/>
      <c r="BW292" s="18"/>
      <c r="BX292" s="18"/>
      <c r="BY292" s="18"/>
      <c r="BZ292" s="18"/>
      <c r="CA292" s="18"/>
      <c r="CB292" s="18"/>
      <c r="CC292" s="18"/>
      <c r="CD292" s="18"/>
      <c r="CE292" s="18"/>
      <c r="CF292" s="18"/>
      <c r="CG292" s="18"/>
      <c r="CH292" s="18"/>
      <c r="CI292" s="18"/>
      <c r="CJ292" s="18"/>
    </row>
    <row r="293" spans="1:88" ht="22.5" customHeight="1">
      <c r="A293" s="24" t="s">
        <v>1676</v>
      </c>
      <c r="B293" s="25" t="s">
        <v>1677</v>
      </c>
      <c r="C293" s="26" t="s">
        <v>1675</v>
      </c>
      <c r="D293" s="26" t="s">
        <v>1671</v>
      </c>
      <c r="E293" s="24" t="s">
        <v>1962</v>
      </c>
      <c r="F293" s="37" t="s">
        <v>2143</v>
      </c>
      <c r="G293" s="24" t="s">
        <v>2753</v>
      </c>
      <c r="H293" s="29" t="s">
        <v>1654</v>
      </c>
      <c r="I293" s="30" t="s">
        <v>2790</v>
      </c>
      <c r="J293" s="31" t="s">
        <v>2078</v>
      </c>
      <c r="K293" s="31" t="s">
        <v>1678</v>
      </c>
      <c r="L293" s="32"/>
      <c r="M293" s="32"/>
      <c r="N293" s="32" t="s">
        <v>1973</v>
      </c>
      <c r="O293" s="213">
        <v>1</v>
      </c>
      <c r="P293" s="214">
        <v>3</v>
      </c>
      <c r="Q293" s="33">
        <f>IF($P293=$Q$4,ROUND($L293,2)*$O293,0)</f>
        <v>0</v>
      </c>
      <c r="R293" s="33">
        <f>IF($P293=$R$4,ROUND($L293,2)*$O293,0)</f>
        <v>0</v>
      </c>
      <c r="S293" s="33">
        <f>IF($P293=$S$4,ROUND($L293,2)*$O293,0)</f>
        <v>0</v>
      </c>
      <c r="T293" s="215" t="str">
        <f>IF((L293&gt;0)*AND(L294&gt;0),"BŁĄD - Wprowadzono dwie wartości",IF((L293=0)*AND(L294=0),"Wprowadź kwotę dla oferowanego materiału",IF((L294&lt;&gt;0)*AND(K294=0),"Uzupełnij pola SYMBOL/PRODUCENT dla zamiennika",IF((L294=0)*AND(K294&lt;&gt;0),"cena dla niewłaściwego PRODUCENTA",IF((K294&lt;&gt;0)*AND(L294&lt;&gt;0)*AND(J294=0),"Uzupełnij pole PRODUCENT dla zamiennika","OK")))))</f>
        <v>Wprowadź kwotę dla oferowanego materiału</v>
      </c>
      <c r="U293" s="18"/>
      <c r="V293" s="211"/>
      <c r="W293" s="220"/>
      <c r="X293" s="212"/>
      <c r="Y293" s="211"/>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c r="BD293" s="18"/>
      <c r="BE293" s="18"/>
      <c r="BF293" s="18"/>
      <c r="BG293" s="18"/>
      <c r="BH293" s="18"/>
      <c r="BI293" s="18"/>
      <c r="BJ293" s="18"/>
      <c r="BK293" s="18"/>
      <c r="BL293" s="18"/>
      <c r="BM293" s="18"/>
      <c r="BN293" s="18"/>
      <c r="BO293" s="18"/>
      <c r="BP293" s="18"/>
      <c r="BQ293" s="18"/>
      <c r="BR293" s="18"/>
      <c r="BS293" s="18"/>
      <c r="BT293" s="18"/>
      <c r="BU293" s="18"/>
      <c r="BV293" s="18"/>
      <c r="BW293" s="18"/>
      <c r="BX293" s="18"/>
      <c r="BY293" s="18"/>
      <c r="BZ293" s="18"/>
      <c r="CA293" s="18"/>
      <c r="CB293" s="18"/>
      <c r="CC293" s="18"/>
      <c r="CD293" s="18"/>
      <c r="CE293" s="18"/>
      <c r="CF293" s="18"/>
      <c r="CG293" s="18"/>
      <c r="CH293" s="18"/>
      <c r="CI293" s="18"/>
      <c r="CJ293" s="18"/>
    </row>
    <row r="294" spans="1:88" ht="22.5" customHeight="1">
      <c r="A294" s="24" t="s">
        <v>1679</v>
      </c>
      <c r="B294" s="25" t="s">
        <v>1680</v>
      </c>
      <c r="C294" s="26" t="s">
        <v>1670</v>
      </c>
      <c r="D294" s="26" t="s">
        <v>1671</v>
      </c>
      <c r="E294" s="24" t="s">
        <v>1962</v>
      </c>
      <c r="F294" s="37" t="s">
        <v>2143</v>
      </c>
      <c r="G294" s="24" t="s">
        <v>2753</v>
      </c>
      <c r="H294" s="29" t="s">
        <v>1654</v>
      </c>
      <c r="I294" s="30" t="s">
        <v>2790</v>
      </c>
      <c r="J294" s="43"/>
      <c r="K294" s="32"/>
      <c r="L294" s="32"/>
      <c r="M294" s="32"/>
      <c r="N294" s="32" t="s">
        <v>1976</v>
      </c>
      <c r="O294" s="213"/>
      <c r="P294" s="213"/>
      <c r="Q294" s="33">
        <f>IF($P293=$Q$4,ROUND($L294,2)*O293,0)</f>
        <v>0</v>
      </c>
      <c r="R294" s="33">
        <f>IF($P293=$R$4,ROUND($L294,2)*O293,0)</f>
        <v>0</v>
      </c>
      <c r="S294" s="33">
        <f>IF(P293=$S$4,ROUND($L294,2)*O293,0)</f>
        <v>0</v>
      </c>
      <c r="T294" s="215"/>
      <c r="U294" s="18"/>
      <c r="V294" s="211"/>
      <c r="W294" s="220"/>
      <c r="X294" s="212"/>
      <c r="Y294" s="212"/>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8"/>
      <c r="BS294" s="18"/>
      <c r="BT294" s="18"/>
      <c r="BU294" s="18"/>
      <c r="BV294" s="18"/>
      <c r="BW294" s="18"/>
      <c r="BX294" s="18"/>
      <c r="BY294" s="18"/>
      <c r="BZ294" s="18"/>
      <c r="CA294" s="18"/>
      <c r="CB294" s="18"/>
      <c r="CC294" s="18"/>
      <c r="CD294" s="18"/>
      <c r="CE294" s="18"/>
      <c r="CF294" s="18"/>
      <c r="CG294" s="18"/>
      <c r="CH294" s="18"/>
      <c r="CI294" s="18"/>
      <c r="CJ294" s="18"/>
    </row>
    <row r="295" spans="1:88" ht="15.75" customHeight="1">
      <c r="A295" s="24" t="s">
        <v>1682</v>
      </c>
      <c r="B295" s="25" t="s">
        <v>1683</v>
      </c>
      <c r="C295" s="26" t="s">
        <v>2863</v>
      </c>
      <c r="D295" s="26" t="s">
        <v>2862</v>
      </c>
      <c r="E295" s="24" t="s">
        <v>1962</v>
      </c>
      <c r="F295" s="37" t="s">
        <v>1967</v>
      </c>
      <c r="G295" s="24" t="s">
        <v>2753</v>
      </c>
      <c r="H295" s="29" t="s">
        <v>1686</v>
      </c>
      <c r="I295" s="30" t="s">
        <v>1687</v>
      </c>
      <c r="J295" s="31" t="s">
        <v>2078</v>
      </c>
      <c r="K295" s="31" t="s">
        <v>1688</v>
      </c>
      <c r="L295" s="32"/>
      <c r="M295" s="32"/>
      <c r="N295" s="32" t="s">
        <v>1973</v>
      </c>
      <c r="O295" s="213">
        <v>1</v>
      </c>
      <c r="P295" s="214">
        <v>3</v>
      </c>
      <c r="Q295" s="33">
        <f>IF($P295=$Q$4,ROUND($L295,2)*$O295,0)</f>
        <v>0</v>
      </c>
      <c r="R295" s="33">
        <f>IF($P295=$R$4,ROUND($L295,2)*$O295,0)</f>
        <v>0</v>
      </c>
      <c r="S295" s="33">
        <f>IF($P295=$S$4,ROUND($L295,2)*$O295,0)</f>
        <v>0</v>
      </c>
      <c r="T295" s="215" t="str">
        <f>IF((L295&gt;0)*AND(L296&gt;0),"BŁĄD - Wprowadzono dwie wartości",IF((L295=0)*AND(L296=0),"Wprowadź kwotę dla oferowanego materiału",IF((L296&lt;&gt;0)*AND(K296=0),"Uzupełnij pola SYMBOL/PRODUCENT dla zamiennika",IF((L296=0)*AND(K296&lt;&gt;0),"cena dla niewłaściwego PRODUCENTA",IF((K296&lt;&gt;0)*AND(L296&lt;&gt;0)*AND(J296=0),"Uzupełnij pole PRODUCENT dla zamiennika","OK")))))</f>
        <v>Wprowadź kwotę dla oferowanego materiału</v>
      </c>
      <c r="U295" s="18"/>
      <c r="V295" s="211"/>
      <c r="W295" s="220"/>
      <c r="X295" s="212"/>
      <c r="Y295" s="211"/>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c r="BE295" s="18"/>
      <c r="BF295" s="18"/>
      <c r="BG295" s="18"/>
      <c r="BH295" s="18"/>
      <c r="BI295" s="18"/>
      <c r="BJ295" s="18"/>
      <c r="BK295" s="18"/>
      <c r="BL295" s="18"/>
      <c r="BM295" s="18"/>
      <c r="BN295" s="18"/>
      <c r="BO295" s="18"/>
      <c r="BP295" s="18"/>
      <c r="BQ295" s="18"/>
      <c r="BR295" s="18"/>
      <c r="BS295" s="18"/>
      <c r="BT295" s="18"/>
      <c r="BU295" s="18"/>
      <c r="BV295" s="18"/>
      <c r="BW295" s="18"/>
      <c r="BX295" s="18"/>
      <c r="BY295" s="18"/>
      <c r="BZ295" s="18"/>
      <c r="CA295" s="18"/>
      <c r="CB295" s="18"/>
      <c r="CC295" s="18"/>
      <c r="CD295" s="18"/>
      <c r="CE295" s="18"/>
      <c r="CF295" s="18"/>
      <c r="CG295" s="18"/>
      <c r="CH295" s="18"/>
      <c r="CI295" s="18"/>
      <c r="CJ295" s="18"/>
    </row>
    <row r="296" spans="1:88" ht="15.75" customHeight="1">
      <c r="A296" s="34" t="s">
        <v>1689</v>
      </c>
      <c r="B296" s="25" t="s">
        <v>1690</v>
      </c>
      <c r="C296" s="26" t="s">
        <v>2864</v>
      </c>
      <c r="D296" s="26" t="s">
        <v>2862</v>
      </c>
      <c r="E296" s="24" t="s">
        <v>1962</v>
      </c>
      <c r="F296" s="37" t="s">
        <v>1967</v>
      </c>
      <c r="G296" s="24" t="s">
        <v>2753</v>
      </c>
      <c r="H296" s="29" t="s">
        <v>1686</v>
      </c>
      <c r="I296" s="30" t="s">
        <v>1687</v>
      </c>
      <c r="J296" s="43"/>
      <c r="K296" s="36"/>
      <c r="L296" s="32"/>
      <c r="M296" s="32"/>
      <c r="N296" s="32" t="s">
        <v>1976</v>
      </c>
      <c r="O296" s="213"/>
      <c r="P296" s="213"/>
      <c r="Q296" s="33">
        <f>IF($P295=$Q$4,ROUND($L296,2)*O295,0)</f>
        <v>0</v>
      </c>
      <c r="R296" s="33">
        <f>IF($P295=$R$4,ROUND($L296,2)*O295,0)</f>
        <v>0</v>
      </c>
      <c r="S296" s="33">
        <f>IF(P295=$S$4,ROUND($L296,2)*O295,0)</f>
        <v>0</v>
      </c>
      <c r="T296" s="215"/>
      <c r="U296" s="18"/>
      <c r="V296" s="211"/>
      <c r="W296" s="220"/>
      <c r="X296" s="212"/>
      <c r="Y296" s="212"/>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c r="BE296" s="18"/>
      <c r="BF296" s="18"/>
      <c r="BG296" s="18"/>
      <c r="BH296" s="18"/>
      <c r="BI296" s="18"/>
      <c r="BJ296" s="18"/>
      <c r="BK296" s="18"/>
      <c r="BL296" s="18"/>
      <c r="BM296" s="18"/>
      <c r="BN296" s="18"/>
      <c r="BO296" s="18"/>
      <c r="BP296" s="18"/>
      <c r="BQ296" s="18"/>
      <c r="BR296" s="18"/>
      <c r="BS296" s="18"/>
      <c r="BT296" s="18"/>
      <c r="BU296" s="18"/>
      <c r="BV296" s="18"/>
      <c r="BW296" s="18"/>
      <c r="BX296" s="18"/>
      <c r="BY296" s="18"/>
      <c r="BZ296" s="18"/>
      <c r="CA296" s="18"/>
      <c r="CB296" s="18"/>
      <c r="CC296" s="18"/>
      <c r="CD296" s="18"/>
      <c r="CE296" s="18"/>
      <c r="CF296" s="18"/>
      <c r="CG296" s="18"/>
      <c r="CH296" s="18"/>
      <c r="CI296" s="18"/>
      <c r="CJ296" s="18"/>
    </row>
    <row r="297" spans="1:88" ht="15.75" customHeight="1">
      <c r="A297" s="24" t="s">
        <v>1692</v>
      </c>
      <c r="B297" s="25" t="s">
        <v>1693</v>
      </c>
      <c r="C297" s="26" t="s">
        <v>1684</v>
      </c>
      <c r="D297" s="26" t="s">
        <v>1685</v>
      </c>
      <c r="E297" s="24" t="s">
        <v>1962</v>
      </c>
      <c r="F297" s="37" t="s">
        <v>2134</v>
      </c>
      <c r="G297" s="24" t="s">
        <v>2753</v>
      </c>
      <c r="H297" s="29" t="s">
        <v>1686</v>
      </c>
      <c r="I297" s="30" t="s">
        <v>467</v>
      </c>
      <c r="J297" s="31" t="s">
        <v>2078</v>
      </c>
      <c r="K297" s="31" t="s">
        <v>2866</v>
      </c>
      <c r="L297" s="32"/>
      <c r="M297" s="32"/>
      <c r="N297" s="32" t="s">
        <v>1973</v>
      </c>
      <c r="O297" s="213">
        <v>1</v>
      </c>
      <c r="P297" s="214">
        <v>3</v>
      </c>
      <c r="Q297" s="33">
        <f>IF($P297=$Q$4,ROUND($L297,2)*$O297,0)</f>
        <v>0</v>
      </c>
      <c r="R297" s="33">
        <f>IF($P297=$R$4,ROUND($L297,2)*$O297,0)</f>
        <v>0</v>
      </c>
      <c r="S297" s="33">
        <f>IF($P297=$S$4,ROUND($L297,2)*$O297,0)</f>
        <v>0</v>
      </c>
      <c r="T297" s="215" t="str">
        <f>IF((L297&gt;0)*AND(L298&gt;0),"BŁĄD - Wprowadzono dwie wartości",IF((L297=0)*AND(L298=0),"Wprowadź kwotę dla oferowanego materiału",IF((L298&lt;&gt;0)*AND(K298=0),"Uzupełnij pola SYMBOL/PRODUCENT dla zamiennika",IF((L298=0)*AND(K298&lt;&gt;0),"cena dla niewłaściwego PRODUCENTA",IF((K298&lt;&gt;0)*AND(L298&lt;&gt;0)*AND(J298=0),"Uzupełnij pole PRODUCENT dla zamiennika","OK")))))</f>
        <v>Wprowadź kwotę dla oferowanego materiału</v>
      </c>
      <c r="U297" s="18"/>
      <c r="V297" s="211"/>
      <c r="W297" s="220"/>
      <c r="X297" s="212"/>
      <c r="Y297" s="211"/>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c r="AY297" s="18"/>
      <c r="AZ297" s="18"/>
      <c r="BA297" s="18"/>
      <c r="BB297" s="18"/>
      <c r="BC297" s="18"/>
      <c r="BD297" s="18"/>
      <c r="BE297" s="18"/>
      <c r="BF297" s="18"/>
      <c r="BG297" s="18"/>
      <c r="BH297" s="18"/>
      <c r="BI297" s="18"/>
      <c r="BJ297" s="18"/>
      <c r="BK297" s="18"/>
      <c r="BL297" s="18"/>
      <c r="BM297" s="18"/>
      <c r="BN297" s="18"/>
      <c r="BO297" s="18"/>
      <c r="BP297" s="18"/>
      <c r="BQ297" s="18"/>
      <c r="BR297" s="18"/>
      <c r="BS297" s="18"/>
      <c r="BT297" s="18"/>
      <c r="BU297" s="18"/>
      <c r="BV297" s="18"/>
      <c r="BW297" s="18"/>
      <c r="BX297" s="18"/>
      <c r="BY297" s="18"/>
      <c r="BZ297" s="18"/>
      <c r="CA297" s="18"/>
      <c r="CB297" s="18"/>
      <c r="CC297" s="18"/>
      <c r="CD297" s="18"/>
      <c r="CE297" s="18"/>
      <c r="CF297" s="18"/>
      <c r="CG297" s="18"/>
      <c r="CH297" s="18"/>
      <c r="CI297" s="18"/>
      <c r="CJ297" s="18"/>
    </row>
    <row r="298" spans="1:88" ht="15.75" customHeight="1">
      <c r="A298" s="24" t="s">
        <v>1694</v>
      </c>
      <c r="B298" s="25" t="s">
        <v>1695</v>
      </c>
      <c r="C298" s="26" t="s">
        <v>1691</v>
      </c>
      <c r="D298" s="26" t="s">
        <v>1685</v>
      </c>
      <c r="E298" s="24" t="s">
        <v>1962</v>
      </c>
      <c r="F298" s="37" t="s">
        <v>2134</v>
      </c>
      <c r="G298" s="24" t="s">
        <v>2753</v>
      </c>
      <c r="H298" s="29" t="s">
        <v>1686</v>
      </c>
      <c r="I298" s="30" t="s">
        <v>467</v>
      </c>
      <c r="J298" s="43"/>
      <c r="K298" s="36"/>
      <c r="L298" s="32"/>
      <c r="M298" s="32"/>
      <c r="N298" s="32" t="s">
        <v>1976</v>
      </c>
      <c r="O298" s="213"/>
      <c r="P298" s="213"/>
      <c r="Q298" s="33">
        <f>IF($P297=$Q$4,ROUND($L298,2)*O297,0)</f>
        <v>0</v>
      </c>
      <c r="R298" s="33">
        <f>IF($P297=$R$4,ROUND($L298,2)*O297,0)</f>
        <v>0</v>
      </c>
      <c r="S298" s="33">
        <f>IF(P297=$S$4,ROUND($L298,2)*O297,0)</f>
        <v>0</v>
      </c>
      <c r="T298" s="215"/>
      <c r="U298" s="18"/>
      <c r="V298" s="211"/>
      <c r="W298" s="220"/>
      <c r="X298" s="212"/>
      <c r="Y298" s="212"/>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c r="AY298" s="18"/>
      <c r="AZ298" s="18"/>
      <c r="BA298" s="18"/>
      <c r="BB298" s="18"/>
      <c r="BC298" s="18"/>
      <c r="BD298" s="18"/>
      <c r="BE298" s="18"/>
      <c r="BF298" s="18"/>
      <c r="BG298" s="18"/>
      <c r="BH298" s="18"/>
      <c r="BI298" s="18"/>
      <c r="BJ298" s="18"/>
      <c r="BK298" s="18"/>
      <c r="BL298" s="18"/>
      <c r="BM298" s="18"/>
      <c r="BN298" s="18"/>
      <c r="BO298" s="18"/>
      <c r="BP298" s="18"/>
      <c r="BQ298" s="18"/>
      <c r="BR298" s="18"/>
      <c r="BS298" s="18"/>
      <c r="BT298" s="18"/>
      <c r="BU298" s="18"/>
      <c r="BV298" s="18"/>
      <c r="BW298" s="18"/>
      <c r="BX298" s="18"/>
      <c r="BY298" s="18"/>
      <c r="BZ298" s="18"/>
      <c r="CA298" s="18"/>
      <c r="CB298" s="18"/>
      <c r="CC298" s="18"/>
      <c r="CD298" s="18"/>
      <c r="CE298" s="18"/>
      <c r="CF298" s="18"/>
      <c r="CG298" s="18"/>
      <c r="CH298" s="18"/>
      <c r="CI298" s="18"/>
      <c r="CJ298" s="18"/>
    </row>
    <row r="299" spans="1:88" ht="15.75" customHeight="1">
      <c r="A299" s="24" t="s">
        <v>1696</v>
      </c>
      <c r="B299" s="25" t="s">
        <v>1697</v>
      </c>
      <c r="C299" s="26" t="s">
        <v>1698</v>
      </c>
      <c r="D299" s="26" t="s">
        <v>1699</v>
      </c>
      <c r="E299" s="24" t="s">
        <v>1962</v>
      </c>
      <c r="F299" s="37" t="s">
        <v>2153</v>
      </c>
      <c r="G299" s="24" t="s">
        <v>2753</v>
      </c>
      <c r="H299" s="29" t="s">
        <v>1686</v>
      </c>
      <c r="I299" s="30" t="s">
        <v>467</v>
      </c>
      <c r="J299" s="31" t="s">
        <v>2078</v>
      </c>
      <c r="K299" s="31" t="s">
        <v>2867</v>
      </c>
      <c r="L299" s="32"/>
      <c r="M299" s="32"/>
      <c r="N299" s="32" t="s">
        <v>1973</v>
      </c>
      <c r="O299" s="213">
        <v>1</v>
      </c>
      <c r="P299" s="214">
        <v>3</v>
      </c>
      <c r="Q299" s="33">
        <f>IF($P299=$Q$4,ROUND($L299,2)*$O299,0)</f>
        <v>0</v>
      </c>
      <c r="R299" s="33">
        <f>IF($P299=$R$4,ROUND($L299,2)*$O299,0)</f>
        <v>0</v>
      </c>
      <c r="S299" s="33">
        <f>IF($P299=$S$4,ROUND($L299,2)*$O299,0)</f>
        <v>0</v>
      </c>
      <c r="T299" s="215" t="str">
        <f>IF((L299&gt;0)*AND(L300&gt;0),"BŁĄD - Wprowadzono dwie wartości",IF((L299=0)*AND(L300=0),"Wprowadź kwotę dla oferowanego materiału",IF((L300&lt;&gt;0)*AND(K300=0),"Uzupełnij pola SYMBOL/PRODUCENT dla zamiennika",IF((L300=0)*AND(K300&lt;&gt;0),"cena dla niewłaściwego PRODUCENTA",IF((K300&lt;&gt;0)*AND(L300&lt;&gt;0)*AND(J300=0),"Uzupełnij pole PRODUCENT dla zamiennika","OK")))))</f>
        <v>Wprowadź kwotę dla oferowanego materiału</v>
      </c>
      <c r="U299" s="18"/>
      <c r="V299" s="211"/>
      <c r="W299" s="220"/>
      <c r="X299" s="212"/>
      <c r="Y299" s="211"/>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c r="AY299" s="18"/>
      <c r="AZ299" s="18"/>
      <c r="BA299" s="18"/>
      <c r="BB299" s="18"/>
      <c r="BC299" s="18"/>
      <c r="BD299" s="18"/>
      <c r="BE299" s="18"/>
      <c r="BF299" s="18"/>
      <c r="BG299" s="18"/>
      <c r="BH299" s="18"/>
      <c r="BI299" s="18"/>
      <c r="BJ299" s="18"/>
      <c r="BK299" s="18"/>
      <c r="BL299" s="18"/>
      <c r="BM299" s="18"/>
      <c r="BN299" s="18"/>
      <c r="BO299" s="18"/>
      <c r="BP299" s="18"/>
      <c r="BQ299" s="18"/>
      <c r="BR299" s="18"/>
      <c r="BS299" s="18"/>
      <c r="BT299" s="18"/>
      <c r="BU299" s="18"/>
      <c r="BV299" s="18"/>
      <c r="BW299" s="18"/>
      <c r="BX299" s="18"/>
      <c r="BY299" s="18"/>
      <c r="BZ299" s="18"/>
      <c r="CA299" s="18"/>
      <c r="CB299" s="18"/>
      <c r="CC299" s="18"/>
      <c r="CD299" s="18"/>
      <c r="CE299" s="18"/>
      <c r="CF299" s="18"/>
      <c r="CG299" s="18"/>
      <c r="CH299" s="18"/>
      <c r="CI299" s="18"/>
      <c r="CJ299" s="18"/>
    </row>
    <row r="300" spans="1:88" ht="15.75" customHeight="1">
      <c r="A300" s="24" t="s">
        <v>1700</v>
      </c>
      <c r="B300" s="25" t="s">
        <v>1701</v>
      </c>
      <c r="C300" s="26" t="s">
        <v>1702</v>
      </c>
      <c r="D300" s="26" t="s">
        <v>1699</v>
      </c>
      <c r="E300" s="24" t="s">
        <v>1962</v>
      </c>
      <c r="F300" s="37" t="s">
        <v>2153</v>
      </c>
      <c r="G300" s="24" t="s">
        <v>2753</v>
      </c>
      <c r="H300" s="29" t="s">
        <v>1686</v>
      </c>
      <c r="I300" s="30" t="s">
        <v>467</v>
      </c>
      <c r="J300" s="43"/>
      <c r="K300" s="36"/>
      <c r="L300" s="32"/>
      <c r="M300" s="32"/>
      <c r="N300" s="32" t="s">
        <v>1976</v>
      </c>
      <c r="O300" s="213"/>
      <c r="P300" s="213"/>
      <c r="Q300" s="33">
        <f>IF($P299=$Q$4,ROUND($L300,2)*O299,0)</f>
        <v>0</v>
      </c>
      <c r="R300" s="33">
        <f>IF($P299=$R$4,ROUND($L300,2)*O299,0)</f>
        <v>0</v>
      </c>
      <c r="S300" s="33">
        <f>IF(P299=$S$4,ROUND($L300,2)*O299,0)</f>
        <v>0</v>
      </c>
      <c r="T300" s="215"/>
      <c r="U300" s="18"/>
      <c r="V300" s="211"/>
      <c r="W300" s="220"/>
      <c r="X300" s="212"/>
      <c r="Y300" s="212"/>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c r="AY300" s="18"/>
      <c r="AZ300" s="18"/>
      <c r="BA300" s="18"/>
      <c r="BB300" s="18"/>
      <c r="BC300" s="18"/>
      <c r="BD300" s="18"/>
      <c r="BE300" s="18"/>
      <c r="BF300" s="18"/>
      <c r="BG300" s="18"/>
      <c r="BH300" s="18"/>
      <c r="BI300" s="18"/>
      <c r="BJ300" s="18"/>
      <c r="BK300" s="18"/>
      <c r="BL300" s="18"/>
      <c r="BM300" s="18"/>
      <c r="BN300" s="18"/>
      <c r="BO300" s="18"/>
      <c r="BP300" s="18"/>
      <c r="BQ300" s="18"/>
      <c r="BR300" s="18"/>
      <c r="BS300" s="18"/>
      <c r="BT300" s="18"/>
      <c r="BU300" s="18"/>
      <c r="BV300" s="18"/>
      <c r="BW300" s="18"/>
      <c r="BX300" s="18"/>
      <c r="BY300" s="18"/>
      <c r="BZ300" s="18"/>
      <c r="CA300" s="18"/>
      <c r="CB300" s="18"/>
      <c r="CC300" s="18"/>
      <c r="CD300" s="18"/>
      <c r="CE300" s="18"/>
      <c r="CF300" s="18"/>
      <c r="CG300" s="18"/>
      <c r="CH300" s="18"/>
      <c r="CI300" s="18"/>
      <c r="CJ300" s="18"/>
    </row>
    <row r="301" spans="1:88" ht="15.75" customHeight="1">
      <c r="A301" s="34" t="s">
        <v>1703</v>
      </c>
      <c r="B301" s="25" t="s">
        <v>1704</v>
      </c>
      <c r="C301" s="26" t="s">
        <v>1705</v>
      </c>
      <c r="D301" s="26" t="s">
        <v>1706</v>
      </c>
      <c r="E301" s="24" t="s">
        <v>1962</v>
      </c>
      <c r="F301" s="37" t="s">
        <v>1967</v>
      </c>
      <c r="G301" s="24" t="s">
        <v>2753</v>
      </c>
      <c r="H301" s="29" t="s">
        <v>1686</v>
      </c>
      <c r="I301" s="30" t="s">
        <v>467</v>
      </c>
      <c r="J301" s="31" t="s">
        <v>2078</v>
      </c>
      <c r="K301" s="31" t="s">
        <v>2865</v>
      </c>
      <c r="L301" s="32"/>
      <c r="M301" s="32"/>
      <c r="N301" s="32" t="s">
        <v>1973</v>
      </c>
      <c r="O301" s="213">
        <v>2</v>
      </c>
      <c r="P301" s="214">
        <v>3</v>
      </c>
      <c r="Q301" s="33">
        <f>IF($P301=$Q$4,ROUND($L301,2)*$O301,0)</f>
        <v>0</v>
      </c>
      <c r="R301" s="33">
        <f>IF($P301=$R$4,ROUND($L301,2)*$O301,0)</f>
        <v>0</v>
      </c>
      <c r="S301" s="33">
        <f>IF($P301=$S$4,ROUND($L301,2)*$O301,0)</f>
        <v>0</v>
      </c>
      <c r="T301" s="215" t="str">
        <f>IF((L301&gt;0)*AND(L302&gt;0),"BŁĄD - Wprowadzono dwie wartości",IF((L301=0)*AND(L302=0),"Wprowadź kwotę dla oferowanego materiału",IF((L302&lt;&gt;0)*AND(K302=0),"Uzupełnij pola SYMBOL/PRODUCENT dla zamiennika",IF((L302=0)*AND(K302&lt;&gt;0),"cena dla niewłaściwego PRODUCENTA",IF((K302&lt;&gt;0)*AND(L302&lt;&gt;0)*AND(J302=0),"Uzupełnij pole PRODUCENT dla zamiennika","OK")))))</f>
        <v>Wprowadź kwotę dla oferowanego materiału</v>
      </c>
      <c r="U301" s="18"/>
      <c r="V301" s="211"/>
      <c r="W301" s="220"/>
      <c r="X301" s="212"/>
      <c r="Y301" s="211"/>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c r="AY301" s="18"/>
      <c r="AZ301" s="18"/>
      <c r="BA301" s="18"/>
      <c r="BB301" s="18"/>
      <c r="BC301" s="18"/>
      <c r="BD301" s="18"/>
      <c r="BE301" s="18"/>
      <c r="BF301" s="18"/>
      <c r="BG301" s="18"/>
      <c r="BH301" s="18"/>
      <c r="BI301" s="18"/>
      <c r="BJ301" s="18"/>
      <c r="BK301" s="18"/>
      <c r="BL301" s="18"/>
      <c r="BM301" s="18"/>
      <c r="BN301" s="18"/>
      <c r="BO301" s="18"/>
      <c r="BP301" s="18"/>
      <c r="BQ301" s="18"/>
      <c r="BR301" s="18"/>
      <c r="BS301" s="18"/>
      <c r="BT301" s="18"/>
      <c r="BU301" s="18"/>
      <c r="BV301" s="18"/>
      <c r="BW301" s="18"/>
      <c r="BX301" s="18"/>
      <c r="BY301" s="18"/>
      <c r="BZ301" s="18"/>
      <c r="CA301" s="18"/>
      <c r="CB301" s="18"/>
      <c r="CC301" s="18"/>
      <c r="CD301" s="18"/>
      <c r="CE301" s="18"/>
      <c r="CF301" s="18"/>
      <c r="CG301" s="18"/>
      <c r="CH301" s="18"/>
      <c r="CI301" s="18"/>
      <c r="CJ301" s="18"/>
    </row>
    <row r="302" spans="1:88" ht="15.75" customHeight="1">
      <c r="A302" s="24" t="s">
        <v>1707</v>
      </c>
      <c r="B302" s="25" t="s">
        <v>1708</v>
      </c>
      <c r="C302" s="26" t="s">
        <v>1709</v>
      </c>
      <c r="D302" s="26" t="s">
        <v>1706</v>
      </c>
      <c r="E302" s="24" t="s">
        <v>1962</v>
      </c>
      <c r="F302" s="37" t="s">
        <v>1967</v>
      </c>
      <c r="G302" s="24" t="s">
        <v>2753</v>
      </c>
      <c r="H302" s="29" t="s">
        <v>1686</v>
      </c>
      <c r="I302" s="30" t="s">
        <v>467</v>
      </c>
      <c r="J302" s="43"/>
      <c r="K302" s="36"/>
      <c r="L302" s="32"/>
      <c r="M302" s="32"/>
      <c r="N302" s="32" t="s">
        <v>1976</v>
      </c>
      <c r="O302" s="213"/>
      <c r="P302" s="213"/>
      <c r="Q302" s="33">
        <f>IF($P301=$Q$4,ROUND($L302,2)*O301,0)</f>
        <v>0</v>
      </c>
      <c r="R302" s="33">
        <f>IF($P301=$R$4,ROUND($L302,2)*O301,0)</f>
        <v>0</v>
      </c>
      <c r="S302" s="33">
        <f>IF(P301=$S$4,ROUND($L302,2)*O301,0)</f>
        <v>0</v>
      </c>
      <c r="T302" s="215"/>
      <c r="U302" s="18"/>
      <c r="V302" s="211"/>
      <c r="W302" s="220"/>
      <c r="X302" s="212"/>
      <c r="Y302" s="212"/>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c r="AY302" s="18"/>
      <c r="AZ302" s="18"/>
      <c r="BA302" s="18"/>
      <c r="BB302" s="18"/>
      <c r="BC302" s="18"/>
      <c r="BD302" s="18"/>
      <c r="BE302" s="18"/>
      <c r="BF302" s="18"/>
      <c r="BG302" s="18"/>
      <c r="BH302" s="18"/>
      <c r="BI302" s="18"/>
      <c r="BJ302" s="18"/>
      <c r="BK302" s="18"/>
      <c r="BL302" s="18"/>
      <c r="BM302" s="18"/>
      <c r="BN302" s="18"/>
      <c r="BO302" s="18"/>
      <c r="BP302" s="18"/>
      <c r="BQ302" s="18"/>
      <c r="BR302" s="18"/>
      <c r="BS302" s="18"/>
      <c r="BT302" s="18"/>
      <c r="BU302" s="18"/>
      <c r="BV302" s="18"/>
      <c r="BW302" s="18"/>
      <c r="BX302" s="18"/>
      <c r="BY302" s="18"/>
      <c r="BZ302" s="18"/>
      <c r="CA302" s="18"/>
      <c r="CB302" s="18"/>
      <c r="CC302" s="18"/>
      <c r="CD302" s="18"/>
      <c r="CE302" s="18"/>
      <c r="CF302" s="18"/>
      <c r="CG302" s="18"/>
      <c r="CH302" s="18"/>
      <c r="CI302" s="18"/>
      <c r="CJ302" s="18"/>
    </row>
    <row r="303" spans="1:88" ht="15.75" customHeight="1">
      <c r="A303" s="24" t="s">
        <v>1710</v>
      </c>
      <c r="B303" s="35" t="s">
        <v>1711</v>
      </c>
      <c r="C303" s="26" t="s">
        <v>1712</v>
      </c>
      <c r="D303" s="26" t="s">
        <v>1713</v>
      </c>
      <c r="E303" s="24" t="s">
        <v>1962</v>
      </c>
      <c r="F303" s="37" t="s">
        <v>2134</v>
      </c>
      <c r="G303" s="24" t="s">
        <v>2753</v>
      </c>
      <c r="H303" s="41" t="s">
        <v>1714</v>
      </c>
      <c r="I303" s="39">
        <v>1800</v>
      </c>
      <c r="J303" s="31" t="s">
        <v>2078</v>
      </c>
      <c r="K303" s="40" t="s">
        <v>1715</v>
      </c>
      <c r="L303" s="32"/>
      <c r="M303" s="32"/>
      <c r="N303" s="32" t="s">
        <v>1973</v>
      </c>
      <c r="O303" s="213">
        <v>1</v>
      </c>
      <c r="P303" s="214">
        <v>3</v>
      </c>
      <c r="Q303" s="33">
        <f>IF($P303=$Q$4,ROUND($L303,2)*$O303,0)</f>
        <v>0</v>
      </c>
      <c r="R303" s="33">
        <f>IF($P303=$R$4,ROUND($L303,2)*$O303,0)</f>
        <v>0</v>
      </c>
      <c r="S303" s="33">
        <f>IF($P303=$S$4,ROUND($L303,2)*$O303,0)</f>
        <v>0</v>
      </c>
      <c r="T303" s="215" t="str">
        <f>IF((L303&gt;0)*AND(L304&gt;0),"BŁĄD - Wprowadzono dwie wartości",IF((L303=0)*AND(L304=0),"Wprowadź kwotę dla oferowanego materiału",IF((L304&lt;&gt;0)*AND(K304=0),"Uzupełnij pola SYMBOL/PRODUCENT dla zamiennika",IF((L304=0)*AND(K304&lt;&gt;0),"cena dla niewłaściwego PRODUCENTA",IF((K304&lt;&gt;0)*AND(L304&lt;&gt;0)*AND(J304=0),"Uzupełnij pole PRODUCENT dla zamiennika","OK")))))</f>
        <v>Wprowadź kwotę dla oferowanego materiału</v>
      </c>
      <c r="U303" s="18"/>
      <c r="V303" s="211"/>
      <c r="W303" s="220"/>
      <c r="X303" s="212"/>
      <c r="Y303" s="211"/>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c r="AY303" s="18"/>
      <c r="AZ303" s="18"/>
      <c r="BA303" s="18"/>
      <c r="BB303" s="18"/>
      <c r="BC303" s="18"/>
      <c r="BD303" s="18"/>
      <c r="BE303" s="18"/>
      <c r="BF303" s="18"/>
      <c r="BG303" s="18"/>
      <c r="BH303" s="18"/>
      <c r="BI303" s="18"/>
      <c r="BJ303" s="18"/>
      <c r="BK303" s="18"/>
      <c r="BL303" s="18"/>
      <c r="BM303" s="18"/>
      <c r="BN303" s="18"/>
      <c r="BO303" s="18"/>
      <c r="BP303" s="18"/>
      <c r="BQ303" s="18"/>
      <c r="BR303" s="18"/>
      <c r="BS303" s="18"/>
      <c r="BT303" s="18"/>
      <c r="BU303" s="18"/>
      <c r="BV303" s="18"/>
      <c r="BW303" s="18"/>
      <c r="BX303" s="18"/>
      <c r="BY303" s="18"/>
      <c r="BZ303" s="18"/>
      <c r="CA303" s="18"/>
      <c r="CB303" s="18"/>
      <c r="CC303" s="18"/>
      <c r="CD303" s="18"/>
      <c r="CE303" s="18"/>
      <c r="CF303" s="18"/>
      <c r="CG303" s="18"/>
      <c r="CH303" s="18"/>
      <c r="CI303" s="18"/>
      <c r="CJ303" s="18"/>
    </row>
    <row r="304" spans="1:88" ht="15.75" customHeight="1">
      <c r="A304" s="24" t="s">
        <v>1716</v>
      </c>
      <c r="B304" s="35" t="s">
        <v>1717</v>
      </c>
      <c r="C304" s="26" t="s">
        <v>1718</v>
      </c>
      <c r="D304" s="26" t="s">
        <v>1713</v>
      </c>
      <c r="E304" s="24" t="s">
        <v>1962</v>
      </c>
      <c r="F304" s="37" t="s">
        <v>2134</v>
      </c>
      <c r="G304" s="24" t="s">
        <v>2753</v>
      </c>
      <c r="H304" s="41" t="s">
        <v>1714</v>
      </c>
      <c r="I304" s="39">
        <v>1800</v>
      </c>
      <c r="J304" s="43"/>
      <c r="K304" s="42"/>
      <c r="L304" s="32"/>
      <c r="M304" s="32"/>
      <c r="N304" s="32" t="s">
        <v>1976</v>
      </c>
      <c r="O304" s="213"/>
      <c r="P304" s="213"/>
      <c r="Q304" s="33">
        <f>IF($P303=$Q$4,ROUND($L304,2)*O303,0)</f>
        <v>0</v>
      </c>
      <c r="R304" s="33">
        <f>IF($P303=$R$4,ROUND($L304,2)*O303,0)</f>
        <v>0</v>
      </c>
      <c r="S304" s="33">
        <f>IF(P303=$S$4,ROUND($L304,2)*O303,0)</f>
        <v>0</v>
      </c>
      <c r="T304" s="215"/>
      <c r="U304" s="18"/>
      <c r="V304" s="211"/>
      <c r="W304" s="220"/>
      <c r="X304" s="212"/>
      <c r="Y304" s="212"/>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c r="AY304" s="18"/>
      <c r="AZ304" s="18"/>
      <c r="BA304" s="18"/>
      <c r="BB304" s="18"/>
      <c r="BC304" s="18"/>
      <c r="BD304" s="18"/>
      <c r="BE304" s="18"/>
      <c r="BF304" s="18"/>
      <c r="BG304" s="18"/>
      <c r="BH304" s="18"/>
      <c r="BI304" s="18"/>
      <c r="BJ304" s="18"/>
      <c r="BK304" s="18"/>
      <c r="BL304" s="18"/>
      <c r="BM304" s="18"/>
      <c r="BN304" s="18"/>
      <c r="BO304" s="18"/>
      <c r="BP304" s="18"/>
      <c r="BQ304" s="18"/>
      <c r="BR304" s="18"/>
      <c r="BS304" s="18"/>
      <c r="BT304" s="18"/>
      <c r="BU304" s="18"/>
      <c r="BV304" s="18"/>
      <c r="BW304" s="18"/>
      <c r="BX304" s="18"/>
      <c r="BY304" s="18"/>
      <c r="BZ304" s="18"/>
      <c r="CA304" s="18"/>
      <c r="CB304" s="18"/>
      <c r="CC304" s="18"/>
      <c r="CD304" s="18"/>
      <c r="CE304" s="18"/>
      <c r="CF304" s="18"/>
      <c r="CG304" s="18"/>
      <c r="CH304" s="18"/>
      <c r="CI304" s="18"/>
      <c r="CJ304" s="18"/>
    </row>
    <row r="305" spans="1:88" ht="15.75" customHeight="1">
      <c r="A305" s="24" t="s">
        <v>1719</v>
      </c>
      <c r="B305" s="35" t="s">
        <v>1720</v>
      </c>
      <c r="C305" s="26" t="s">
        <v>1721</v>
      </c>
      <c r="D305" s="26" t="s">
        <v>1722</v>
      </c>
      <c r="E305" s="24" t="s">
        <v>1962</v>
      </c>
      <c r="F305" s="37" t="s">
        <v>2143</v>
      </c>
      <c r="G305" s="24" t="s">
        <v>2753</v>
      </c>
      <c r="H305" s="41" t="s">
        <v>1714</v>
      </c>
      <c r="I305" s="39">
        <v>1800</v>
      </c>
      <c r="J305" s="31" t="s">
        <v>2078</v>
      </c>
      <c r="K305" s="40" t="s">
        <v>1723</v>
      </c>
      <c r="L305" s="32"/>
      <c r="M305" s="32"/>
      <c r="N305" s="32" t="s">
        <v>1973</v>
      </c>
      <c r="O305" s="213">
        <v>1</v>
      </c>
      <c r="P305" s="214">
        <v>3</v>
      </c>
      <c r="Q305" s="33">
        <f>IF($P305=$Q$4,ROUND($L305,2)*$O305,0)</f>
        <v>0</v>
      </c>
      <c r="R305" s="33">
        <f>IF($P305=$R$4,ROUND($L305,2)*$O305,0)</f>
        <v>0</v>
      </c>
      <c r="S305" s="33">
        <f>IF($P305=$S$4,ROUND($L305,2)*$O305,0)</f>
        <v>0</v>
      </c>
      <c r="T305" s="215" t="str">
        <f>IF((L305&gt;0)*AND(L306&gt;0),"BŁĄD - Wprowadzono dwie wartości",IF((L305=0)*AND(L306=0),"Wprowadź kwotę dla oferowanego materiału",IF((L306&lt;&gt;0)*AND(K306=0),"Uzupełnij pola SYMBOL/PRODUCENT dla zamiennika",IF((L306=0)*AND(K306&lt;&gt;0),"cena dla niewłaściwego PRODUCENTA",IF((K306&lt;&gt;0)*AND(L306&lt;&gt;0)*AND(J306=0),"Uzupełnij pole PRODUCENT dla zamiennika","OK")))))</f>
        <v>Wprowadź kwotę dla oferowanego materiału</v>
      </c>
      <c r="U305" s="18"/>
      <c r="V305" s="211"/>
      <c r="W305" s="220"/>
      <c r="X305" s="212"/>
      <c r="Y305" s="211"/>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c r="AY305" s="18"/>
      <c r="AZ305" s="18"/>
      <c r="BA305" s="18"/>
      <c r="BB305" s="18"/>
      <c r="BC305" s="18"/>
      <c r="BD305" s="18"/>
      <c r="BE305" s="18"/>
      <c r="BF305" s="18"/>
      <c r="BG305" s="18"/>
      <c r="BH305" s="18"/>
      <c r="BI305" s="18"/>
      <c r="BJ305" s="18"/>
      <c r="BK305" s="18"/>
      <c r="BL305" s="18"/>
      <c r="BM305" s="18"/>
      <c r="BN305" s="18"/>
      <c r="BO305" s="18"/>
      <c r="BP305" s="18"/>
      <c r="BQ305" s="18"/>
      <c r="BR305" s="18"/>
      <c r="BS305" s="18"/>
      <c r="BT305" s="18"/>
      <c r="BU305" s="18"/>
      <c r="BV305" s="18"/>
      <c r="BW305" s="18"/>
      <c r="BX305" s="18"/>
      <c r="BY305" s="18"/>
      <c r="BZ305" s="18"/>
      <c r="CA305" s="18"/>
      <c r="CB305" s="18"/>
      <c r="CC305" s="18"/>
      <c r="CD305" s="18"/>
      <c r="CE305" s="18"/>
      <c r="CF305" s="18"/>
      <c r="CG305" s="18"/>
      <c r="CH305" s="18"/>
      <c r="CI305" s="18"/>
      <c r="CJ305" s="18"/>
    </row>
    <row r="306" spans="1:88" ht="15.75" customHeight="1">
      <c r="A306" s="34" t="s">
        <v>1724</v>
      </c>
      <c r="B306" s="35" t="s">
        <v>1725</v>
      </c>
      <c r="C306" s="26" t="s">
        <v>1726</v>
      </c>
      <c r="D306" s="26" t="s">
        <v>1722</v>
      </c>
      <c r="E306" s="24" t="s">
        <v>1962</v>
      </c>
      <c r="F306" s="37" t="s">
        <v>2143</v>
      </c>
      <c r="G306" s="24" t="s">
        <v>2753</v>
      </c>
      <c r="H306" s="41" t="s">
        <v>1714</v>
      </c>
      <c r="I306" s="39">
        <v>1800</v>
      </c>
      <c r="J306" s="43"/>
      <c r="K306" s="42"/>
      <c r="L306" s="32"/>
      <c r="M306" s="32"/>
      <c r="N306" s="32" t="s">
        <v>1976</v>
      </c>
      <c r="O306" s="213"/>
      <c r="P306" s="213"/>
      <c r="Q306" s="33">
        <f>IF($P305=$Q$4,ROUND($L306,2)*O305,0)</f>
        <v>0</v>
      </c>
      <c r="R306" s="33">
        <f>IF($P305=$R$4,ROUND($L306,2)*O305,0)</f>
        <v>0</v>
      </c>
      <c r="S306" s="33">
        <f>IF(P305=$S$4,ROUND($L306,2)*O305,0)</f>
        <v>0</v>
      </c>
      <c r="T306" s="215"/>
      <c r="U306" s="18"/>
      <c r="V306" s="211"/>
      <c r="W306" s="220"/>
      <c r="X306" s="212"/>
      <c r="Y306" s="212"/>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18"/>
      <c r="CF306" s="18"/>
      <c r="CG306" s="18"/>
      <c r="CH306" s="18"/>
      <c r="CI306" s="18"/>
      <c r="CJ306" s="18"/>
    </row>
    <row r="307" spans="1:88" ht="15.75" customHeight="1">
      <c r="A307" s="24" t="s">
        <v>1727</v>
      </c>
      <c r="B307" s="35" t="s">
        <v>1728</v>
      </c>
      <c r="C307" s="26" t="s">
        <v>1729</v>
      </c>
      <c r="D307" s="26" t="s">
        <v>1730</v>
      </c>
      <c r="E307" s="24" t="s">
        <v>1962</v>
      </c>
      <c r="F307" s="37" t="s">
        <v>2153</v>
      </c>
      <c r="G307" s="24" t="s">
        <v>2753</v>
      </c>
      <c r="H307" s="41" t="s">
        <v>1714</v>
      </c>
      <c r="I307" s="39">
        <v>1800</v>
      </c>
      <c r="J307" s="31" t="s">
        <v>2078</v>
      </c>
      <c r="K307" s="40" t="s">
        <v>1731</v>
      </c>
      <c r="L307" s="32"/>
      <c r="M307" s="32"/>
      <c r="N307" s="32" t="s">
        <v>1973</v>
      </c>
      <c r="O307" s="213">
        <v>1</v>
      </c>
      <c r="P307" s="214">
        <v>3</v>
      </c>
      <c r="Q307" s="33">
        <f>IF($P307=$Q$4,ROUND($L307,2)*$O307,0)</f>
        <v>0</v>
      </c>
      <c r="R307" s="33">
        <f>IF($P307=$R$4,ROUND($L307,2)*$O307,0)</f>
        <v>0</v>
      </c>
      <c r="S307" s="33">
        <f>IF($P307=$S$4,ROUND($L307,2)*$O307,0)</f>
        <v>0</v>
      </c>
      <c r="T307" s="215" t="str">
        <f>IF((L307&gt;0)*AND(L308&gt;0),"BŁĄD - Wprowadzono dwie wartości",IF((L307=0)*AND(L308=0),"Wprowadź kwotę dla oferowanego materiału",IF((L308&lt;&gt;0)*AND(K308=0),"Uzupełnij pola SYMBOL/PRODUCENT dla zamiennika",IF((L308=0)*AND(K308&lt;&gt;0),"cena dla niewłaściwego PRODUCENTA",IF((K308&lt;&gt;0)*AND(L308&lt;&gt;0)*AND(J308=0),"Uzupełnij pole PRODUCENT dla zamiennika","OK")))))</f>
        <v>Wprowadź kwotę dla oferowanego materiału</v>
      </c>
      <c r="U307" s="18"/>
      <c r="V307" s="211"/>
      <c r="W307" s="220"/>
      <c r="X307" s="212"/>
      <c r="Y307" s="211"/>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E307" s="18"/>
      <c r="BF307" s="18"/>
      <c r="BG307" s="18"/>
      <c r="BH307" s="18"/>
      <c r="BI307" s="18"/>
      <c r="BJ307" s="18"/>
      <c r="BK307" s="18"/>
      <c r="BL307" s="18"/>
      <c r="BM307" s="18"/>
      <c r="BN307" s="18"/>
      <c r="BO307" s="18"/>
      <c r="BP307" s="18"/>
      <c r="BQ307" s="18"/>
      <c r="BR307" s="18"/>
      <c r="BS307" s="18"/>
      <c r="BT307" s="18"/>
      <c r="BU307" s="18"/>
      <c r="BV307" s="18"/>
      <c r="BW307" s="18"/>
      <c r="BX307" s="18"/>
      <c r="BY307" s="18"/>
      <c r="BZ307" s="18"/>
      <c r="CA307" s="18"/>
      <c r="CB307" s="18"/>
      <c r="CC307" s="18"/>
      <c r="CD307" s="18"/>
      <c r="CE307" s="18"/>
      <c r="CF307" s="18"/>
      <c r="CG307" s="18"/>
      <c r="CH307" s="18"/>
      <c r="CI307" s="18"/>
      <c r="CJ307" s="18"/>
    </row>
    <row r="308" spans="1:88" ht="15.75" customHeight="1">
      <c r="A308" s="24" t="s">
        <v>1732</v>
      </c>
      <c r="B308" s="35" t="s">
        <v>1733</v>
      </c>
      <c r="C308" s="26" t="s">
        <v>1734</v>
      </c>
      <c r="D308" s="26" t="s">
        <v>1730</v>
      </c>
      <c r="E308" s="24" t="s">
        <v>1962</v>
      </c>
      <c r="F308" s="37" t="s">
        <v>2153</v>
      </c>
      <c r="G308" s="24" t="s">
        <v>2753</v>
      </c>
      <c r="H308" s="41" t="s">
        <v>1714</v>
      </c>
      <c r="I308" s="39">
        <v>1800</v>
      </c>
      <c r="J308" s="43"/>
      <c r="K308" s="42"/>
      <c r="L308" s="32"/>
      <c r="M308" s="32"/>
      <c r="N308" s="32" t="s">
        <v>1976</v>
      </c>
      <c r="O308" s="213"/>
      <c r="P308" s="213"/>
      <c r="Q308" s="33">
        <f>IF($P307=$Q$4,ROUND($L308,2)*O307,0)</f>
        <v>0</v>
      </c>
      <c r="R308" s="33">
        <f>IF($P307=$R$4,ROUND($L308,2)*O307,0)</f>
        <v>0</v>
      </c>
      <c r="S308" s="33">
        <f>IF(P307=$S$4,ROUND($L308,2)*O307,0)</f>
        <v>0</v>
      </c>
      <c r="T308" s="215"/>
      <c r="U308" s="18"/>
      <c r="V308" s="211"/>
      <c r="W308" s="220"/>
      <c r="X308" s="212"/>
      <c r="Y308" s="212"/>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c r="AY308" s="18"/>
      <c r="AZ308" s="18"/>
      <c r="BA308" s="18"/>
      <c r="BB308" s="18"/>
      <c r="BC308" s="18"/>
      <c r="BD308" s="18"/>
      <c r="BE308" s="18"/>
      <c r="BF308" s="18"/>
      <c r="BG308" s="18"/>
      <c r="BH308" s="18"/>
      <c r="BI308" s="18"/>
      <c r="BJ308" s="18"/>
      <c r="BK308" s="18"/>
      <c r="BL308" s="18"/>
      <c r="BM308" s="18"/>
      <c r="BN308" s="18"/>
      <c r="BO308" s="18"/>
      <c r="BP308" s="18"/>
      <c r="BQ308" s="18"/>
      <c r="BR308" s="18"/>
      <c r="BS308" s="18"/>
      <c r="BT308" s="18"/>
      <c r="BU308" s="18"/>
      <c r="BV308" s="18"/>
      <c r="BW308" s="18"/>
      <c r="BX308" s="18"/>
      <c r="BY308" s="18"/>
      <c r="BZ308" s="18"/>
      <c r="CA308" s="18"/>
      <c r="CB308" s="18"/>
      <c r="CC308" s="18"/>
      <c r="CD308" s="18"/>
      <c r="CE308" s="18"/>
      <c r="CF308" s="18"/>
      <c r="CG308" s="18"/>
      <c r="CH308" s="18"/>
      <c r="CI308" s="18"/>
      <c r="CJ308" s="18"/>
    </row>
    <row r="309" spans="1:88" ht="15.75" customHeight="1">
      <c r="A309" s="24" t="s">
        <v>1735</v>
      </c>
      <c r="B309" s="35" t="s">
        <v>1736</v>
      </c>
      <c r="C309" s="26" t="s">
        <v>1737</v>
      </c>
      <c r="D309" s="26" t="s">
        <v>1738</v>
      </c>
      <c r="E309" s="24" t="s">
        <v>1962</v>
      </c>
      <c r="F309" s="37" t="s">
        <v>1967</v>
      </c>
      <c r="G309" s="24" t="s">
        <v>2753</v>
      </c>
      <c r="H309" s="41" t="s">
        <v>1714</v>
      </c>
      <c r="I309" s="39">
        <v>1800</v>
      </c>
      <c r="J309" s="31" t="s">
        <v>2078</v>
      </c>
      <c r="K309" s="40" t="s">
        <v>1739</v>
      </c>
      <c r="L309" s="32"/>
      <c r="M309" s="32"/>
      <c r="N309" s="32" t="s">
        <v>1973</v>
      </c>
      <c r="O309" s="213">
        <v>1</v>
      </c>
      <c r="P309" s="214">
        <v>3</v>
      </c>
      <c r="Q309" s="33">
        <f>IF($P309=$Q$4,ROUND($L309,2)*$O309,0)</f>
        <v>0</v>
      </c>
      <c r="R309" s="33">
        <f>IF($P309=$R$4,ROUND($L309,2)*$O309,0)</f>
        <v>0</v>
      </c>
      <c r="S309" s="33">
        <f>IF($P309=$S$4,ROUND($L309,2)*$O309,0)</f>
        <v>0</v>
      </c>
      <c r="T309" s="215" t="str">
        <f>IF((L309&gt;0)*AND(L310&gt;0),"BŁĄD - Wprowadzono dwie wartości",IF((L309=0)*AND(L310=0),"Wprowadź kwotę dla oferowanego materiału",IF((L310&lt;&gt;0)*AND(K310=0),"Uzupełnij pola SYMBOL/PRODUCENT dla zamiennika",IF((L310=0)*AND(K310&lt;&gt;0),"cena dla niewłaściwego PRODUCENTA",IF((K310&lt;&gt;0)*AND(L310&lt;&gt;0)*AND(J310=0),"Uzupełnij pole PRODUCENT dla zamiennika","OK")))))</f>
        <v>Wprowadź kwotę dla oferowanego materiału</v>
      </c>
      <c r="U309" s="18"/>
      <c r="V309" s="211"/>
      <c r="W309" s="220"/>
      <c r="X309" s="212"/>
      <c r="Y309" s="211"/>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c r="AY309" s="18"/>
      <c r="AZ309" s="18"/>
      <c r="BA309" s="18"/>
      <c r="BB309" s="18"/>
      <c r="BC309" s="18"/>
      <c r="BD309" s="18"/>
      <c r="BE309" s="18"/>
      <c r="BF309" s="18"/>
      <c r="BG309" s="18"/>
      <c r="BH309" s="18"/>
      <c r="BI309" s="18"/>
      <c r="BJ309" s="18"/>
      <c r="BK309" s="18"/>
      <c r="BL309" s="18"/>
      <c r="BM309" s="18"/>
      <c r="BN309" s="18"/>
      <c r="BO309" s="18"/>
      <c r="BP309" s="18"/>
      <c r="BQ309" s="18"/>
      <c r="BR309" s="18"/>
      <c r="BS309" s="18"/>
      <c r="BT309" s="18"/>
      <c r="BU309" s="18"/>
      <c r="BV309" s="18"/>
      <c r="BW309" s="18"/>
      <c r="BX309" s="18"/>
      <c r="BY309" s="18"/>
      <c r="BZ309" s="18"/>
      <c r="CA309" s="18"/>
      <c r="CB309" s="18"/>
      <c r="CC309" s="18"/>
      <c r="CD309" s="18"/>
      <c r="CE309" s="18"/>
      <c r="CF309" s="18"/>
      <c r="CG309" s="18"/>
      <c r="CH309" s="18"/>
      <c r="CI309" s="18"/>
      <c r="CJ309" s="18"/>
    </row>
    <row r="310" spans="1:88" ht="15.75" customHeight="1">
      <c r="A310" s="24" t="s">
        <v>1740</v>
      </c>
      <c r="B310" s="35" t="s">
        <v>1741</v>
      </c>
      <c r="C310" s="26" t="s">
        <v>1742</v>
      </c>
      <c r="D310" s="26" t="s">
        <v>1738</v>
      </c>
      <c r="E310" s="24" t="s">
        <v>1962</v>
      </c>
      <c r="F310" s="37" t="s">
        <v>1967</v>
      </c>
      <c r="G310" s="24" t="s">
        <v>2753</v>
      </c>
      <c r="H310" s="41" t="s">
        <v>1714</v>
      </c>
      <c r="I310" s="39">
        <v>1800</v>
      </c>
      <c r="J310" s="43"/>
      <c r="K310" s="42"/>
      <c r="L310" s="32"/>
      <c r="M310" s="32"/>
      <c r="N310" s="32" t="s">
        <v>1976</v>
      </c>
      <c r="O310" s="213"/>
      <c r="P310" s="213"/>
      <c r="Q310" s="33">
        <f>IF($P309=$Q$4,ROUND($L310,2)*O309,0)</f>
        <v>0</v>
      </c>
      <c r="R310" s="33">
        <f>IF($P309=$R$4,ROUND($L310,2)*O309,0)</f>
        <v>0</v>
      </c>
      <c r="S310" s="33">
        <f>IF(P309=$S$4,ROUND($L310,2)*O309,0)</f>
        <v>0</v>
      </c>
      <c r="T310" s="215"/>
      <c r="U310" s="18"/>
      <c r="V310" s="211"/>
      <c r="W310" s="220"/>
      <c r="X310" s="212"/>
      <c r="Y310" s="212"/>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c r="AY310" s="18"/>
      <c r="AZ310" s="18"/>
      <c r="BA310" s="18"/>
      <c r="BB310" s="18"/>
      <c r="BC310" s="18"/>
      <c r="BD310" s="18"/>
      <c r="BE310" s="18"/>
      <c r="BF310" s="18"/>
      <c r="BG310" s="18"/>
      <c r="BH310" s="18"/>
      <c r="BI310" s="18"/>
      <c r="BJ310" s="18"/>
      <c r="BK310" s="18"/>
      <c r="BL310" s="18"/>
      <c r="BM310" s="18"/>
      <c r="BN310" s="18"/>
      <c r="BO310" s="18"/>
      <c r="BP310" s="18"/>
      <c r="BQ310" s="18"/>
      <c r="BR310" s="18"/>
      <c r="BS310" s="18"/>
      <c r="BT310" s="18"/>
      <c r="BU310" s="18"/>
      <c r="BV310" s="18"/>
      <c r="BW310" s="18"/>
      <c r="BX310" s="18"/>
      <c r="BY310" s="18"/>
      <c r="BZ310" s="18"/>
      <c r="CA310" s="18"/>
      <c r="CB310" s="18"/>
      <c r="CC310" s="18"/>
      <c r="CD310" s="18"/>
      <c r="CE310" s="18"/>
      <c r="CF310" s="18"/>
      <c r="CG310" s="18"/>
      <c r="CH310" s="18"/>
      <c r="CI310" s="18"/>
      <c r="CJ310" s="18"/>
    </row>
    <row r="311" spans="1:88" ht="15.75" customHeight="1">
      <c r="A311" s="34" t="s">
        <v>1743</v>
      </c>
      <c r="B311" s="25" t="s">
        <v>1744</v>
      </c>
      <c r="C311" s="26" t="s">
        <v>1745</v>
      </c>
      <c r="D311" s="26" t="s">
        <v>1746</v>
      </c>
      <c r="E311" s="24" t="s">
        <v>1962</v>
      </c>
      <c r="F311" s="37" t="s">
        <v>1967</v>
      </c>
      <c r="G311" s="24" t="s">
        <v>2753</v>
      </c>
      <c r="H311" s="29" t="s">
        <v>1747</v>
      </c>
      <c r="I311" s="30" t="s">
        <v>1748</v>
      </c>
      <c r="J311" s="31" t="s">
        <v>2078</v>
      </c>
      <c r="K311" s="31" t="s">
        <v>1749</v>
      </c>
      <c r="L311" s="32"/>
      <c r="M311" s="32"/>
      <c r="N311" s="32" t="s">
        <v>1973</v>
      </c>
      <c r="O311" s="213">
        <v>1</v>
      </c>
      <c r="P311" s="214">
        <v>3</v>
      </c>
      <c r="Q311" s="33">
        <f>IF($P311=$Q$4,ROUND($L311,2)*$O311,0)</f>
        <v>0</v>
      </c>
      <c r="R311" s="33">
        <f>IF($P311=$R$4,ROUND($L311,2)*$O311,0)</f>
        <v>0</v>
      </c>
      <c r="S311" s="33">
        <f>IF($P311=$S$4,ROUND($L311,2)*$O311,0)</f>
        <v>0</v>
      </c>
      <c r="T311" s="215" t="str">
        <f>IF((L311&gt;0)*AND(L312&gt;0),"BŁĄD - Wprowadzono dwie wartości",IF((L311=0)*AND(L312=0),"Wprowadź kwotę dla oferowanego materiału",IF((L312&lt;&gt;0)*AND(K312=0),"Uzupełnij pola SYMBOL/PRODUCENT dla zamiennika",IF((L312=0)*AND(K312&lt;&gt;0),"cena dla niewłaściwego PRODUCENTA",IF((K312&lt;&gt;0)*AND(L312&lt;&gt;0)*AND(J312=0),"Uzupełnij pole PRODUCENT dla zamiennika","OK")))))</f>
        <v>Wprowadź kwotę dla oferowanego materiału</v>
      </c>
      <c r="U311" s="18"/>
      <c r="V311" s="211"/>
      <c r="W311" s="220"/>
      <c r="X311" s="212"/>
      <c r="Y311" s="211"/>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c r="AY311" s="18"/>
      <c r="AZ311" s="18"/>
      <c r="BA311" s="18"/>
      <c r="BB311" s="18"/>
      <c r="BC311" s="18"/>
      <c r="BD311" s="18"/>
      <c r="BE311" s="18"/>
      <c r="BF311" s="18"/>
      <c r="BG311" s="18"/>
      <c r="BH311" s="18"/>
      <c r="BI311" s="18"/>
      <c r="BJ311" s="18"/>
      <c r="BK311" s="18"/>
      <c r="BL311" s="18"/>
      <c r="BM311" s="18"/>
      <c r="BN311" s="18"/>
      <c r="BO311" s="18"/>
      <c r="BP311" s="18"/>
      <c r="BQ311" s="18"/>
      <c r="BR311" s="18"/>
      <c r="BS311" s="18"/>
      <c r="BT311" s="18"/>
      <c r="BU311" s="18"/>
      <c r="BV311" s="18"/>
      <c r="BW311" s="18"/>
      <c r="BX311" s="18"/>
      <c r="BY311" s="18"/>
      <c r="BZ311" s="18"/>
      <c r="CA311" s="18"/>
      <c r="CB311" s="18"/>
      <c r="CC311" s="18"/>
      <c r="CD311" s="18"/>
      <c r="CE311" s="18"/>
      <c r="CF311" s="18"/>
      <c r="CG311" s="18"/>
      <c r="CH311" s="18"/>
      <c r="CI311" s="18"/>
      <c r="CJ311" s="18"/>
    </row>
    <row r="312" spans="1:88" ht="15.75" customHeight="1">
      <c r="A312" s="24" t="s">
        <v>1750</v>
      </c>
      <c r="B312" s="35" t="s">
        <v>1751</v>
      </c>
      <c r="C312" s="26" t="s">
        <v>1752</v>
      </c>
      <c r="D312" s="26" t="s">
        <v>1746</v>
      </c>
      <c r="E312" s="24" t="s">
        <v>1962</v>
      </c>
      <c r="F312" s="37" t="s">
        <v>1967</v>
      </c>
      <c r="G312" s="24" t="s">
        <v>2753</v>
      </c>
      <c r="H312" s="29" t="s">
        <v>1747</v>
      </c>
      <c r="I312" s="30" t="s">
        <v>1748</v>
      </c>
      <c r="J312" s="43"/>
      <c r="K312" s="36"/>
      <c r="L312" s="32"/>
      <c r="M312" s="32"/>
      <c r="N312" s="32" t="s">
        <v>1976</v>
      </c>
      <c r="O312" s="213"/>
      <c r="P312" s="213"/>
      <c r="Q312" s="33">
        <f>IF($P311=$Q$4,ROUND($L312,2)*O311,0)</f>
        <v>0</v>
      </c>
      <c r="R312" s="33">
        <f>IF($P311=$R$4,ROUND($L312,2)*O311,0)</f>
        <v>0</v>
      </c>
      <c r="S312" s="33">
        <f>IF(P311=$S$4,ROUND($L312,2)*O311,0)</f>
        <v>0</v>
      </c>
      <c r="T312" s="215"/>
      <c r="U312" s="18"/>
      <c r="V312" s="211"/>
      <c r="W312" s="220"/>
      <c r="X312" s="212"/>
      <c r="Y312" s="212"/>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c r="AY312" s="18"/>
      <c r="AZ312" s="18"/>
      <c r="BA312" s="18"/>
      <c r="BB312" s="18"/>
      <c r="BC312" s="18"/>
      <c r="BD312" s="18"/>
      <c r="BE312" s="18"/>
      <c r="BF312" s="18"/>
      <c r="BG312" s="18"/>
      <c r="BH312" s="18"/>
      <c r="BI312" s="18"/>
      <c r="BJ312" s="18"/>
      <c r="BK312" s="18"/>
      <c r="BL312" s="18"/>
      <c r="BM312" s="18"/>
      <c r="BN312" s="18"/>
      <c r="BO312" s="18"/>
      <c r="BP312" s="18"/>
      <c r="BQ312" s="18"/>
      <c r="BR312" s="18"/>
      <c r="BS312" s="18"/>
      <c r="BT312" s="18"/>
      <c r="BU312" s="18"/>
      <c r="BV312" s="18"/>
      <c r="BW312" s="18"/>
      <c r="BX312" s="18"/>
      <c r="BY312" s="18"/>
      <c r="BZ312" s="18"/>
      <c r="CA312" s="18"/>
      <c r="CB312" s="18"/>
      <c r="CC312" s="18"/>
      <c r="CD312" s="18"/>
      <c r="CE312" s="18"/>
      <c r="CF312" s="18"/>
      <c r="CG312" s="18"/>
      <c r="CH312" s="18"/>
      <c r="CI312" s="18"/>
      <c r="CJ312" s="18"/>
    </row>
    <row r="313" spans="1:88" ht="15.75" customHeight="1">
      <c r="A313" s="24" t="s">
        <v>1753</v>
      </c>
      <c r="B313" s="35" t="s">
        <v>1754</v>
      </c>
      <c r="C313" s="26" t="s">
        <v>1755</v>
      </c>
      <c r="D313" s="26" t="s">
        <v>1756</v>
      </c>
      <c r="E313" s="24" t="s">
        <v>1962</v>
      </c>
      <c r="F313" s="37" t="s">
        <v>1967</v>
      </c>
      <c r="G313" s="24" t="s">
        <v>2753</v>
      </c>
      <c r="H313" s="41" t="s">
        <v>1757</v>
      </c>
      <c r="I313" s="39">
        <v>20000</v>
      </c>
      <c r="J313" s="78" t="s">
        <v>2098</v>
      </c>
      <c r="K313" s="79" t="s">
        <v>1758</v>
      </c>
      <c r="L313" s="32"/>
      <c r="M313" s="32"/>
      <c r="N313" s="32" t="s">
        <v>1973</v>
      </c>
      <c r="O313" s="213">
        <v>85</v>
      </c>
      <c r="P313" s="214">
        <v>1</v>
      </c>
      <c r="Q313" s="33">
        <f>IF($P313=$Q$4,ROUND($L313,2)*$O313,0)</f>
        <v>0</v>
      </c>
      <c r="R313" s="33">
        <f>IF($P313=$R$4,ROUND($L313,2)*$O313,0)</f>
        <v>0</v>
      </c>
      <c r="S313" s="33">
        <f>IF($P313=$S$4,ROUND($L313,2)*$O313,0)</f>
        <v>0</v>
      </c>
      <c r="T313" s="215" t="str">
        <f>IF((L313&gt;0)*AND(L314&gt;0),"BŁĄD - Wprowadzono dwie wartości",IF((L313=0)*AND(L314=0),"Wprowadź kwotę dla oferowanego materiału",IF((L314&lt;&gt;0)*AND(K314=0),"Uzupełnij pola SYMBOL/PRODUCENT dla zamiennika",IF((L314=0)*AND(K314&lt;&gt;0),"cena dla niewłaściwego PRODUCENTA",IF((K314&lt;&gt;0)*AND(L314&lt;&gt;0)*AND(J314=0),"Uzupełnij pole PRODUCENT dla zamiennika","OK")))))</f>
        <v>Wprowadź kwotę dla oferowanego materiału</v>
      </c>
      <c r="U313" s="18"/>
      <c r="V313" s="211"/>
      <c r="W313" s="220"/>
      <c r="X313" s="212"/>
      <c r="Y313" s="211"/>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c r="AY313" s="18"/>
      <c r="AZ313" s="18"/>
      <c r="BA313" s="18"/>
      <c r="BB313" s="18"/>
      <c r="BC313" s="18"/>
      <c r="BD313" s="18"/>
      <c r="BE313" s="18"/>
      <c r="BF313" s="18"/>
      <c r="BG313" s="18"/>
      <c r="BH313" s="18"/>
      <c r="BI313" s="18"/>
      <c r="BJ313" s="18"/>
      <c r="BK313" s="18"/>
      <c r="BL313" s="18"/>
      <c r="BM313" s="18"/>
      <c r="BN313" s="18"/>
      <c r="BO313" s="18"/>
      <c r="BP313" s="18"/>
      <c r="BQ313" s="18"/>
      <c r="BR313" s="18"/>
      <c r="BS313" s="18"/>
      <c r="BT313" s="18"/>
      <c r="BU313" s="18"/>
      <c r="BV313" s="18"/>
      <c r="BW313" s="18"/>
      <c r="BX313" s="18"/>
      <c r="BY313" s="18"/>
      <c r="BZ313" s="18"/>
      <c r="CA313" s="18"/>
      <c r="CB313" s="18"/>
      <c r="CC313" s="18"/>
      <c r="CD313" s="18"/>
      <c r="CE313" s="18"/>
      <c r="CF313" s="18"/>
      <c r="CG313" s="18"/>
      <c r="CH313" s="18"/>
      <c r="CI313" s="18"/>
      <c r="CJ313" s="18"/>
    </row>
    <row r="314" spans="1:88" ht="15.75" customHeight="1">
      <c r="A314" s="24" t="s">
        <v>1759</v>
      </c>
      <c r="B314" s="35" t="s">
        <v>1760</v>
      </c>
      <c r="C314" s="26" t="s">
        <v>1761</v>
      </c>
      <c r="D314" s="26" t="s">
        <v>1756</v>
      </c>
      <c r="E314" s="24" t="s">
        <v>1962</v>
      </c>
      <c r="F314" s="37" t="s">
        <v>1967</v>
      </c>
      <c r="G314" s="24" t="s">
        <v>2753</v>
      </c>
      <c r="H314" s="41" t="s">
        <v>1757</v>
      </c>
      <c r="I314" s="39">
        <v>20000</v>
      </c>
      <c r="J314" s="78"/>
      <c r="K314" s="79"/>
      <c r="L314" s="32"/>
      <c r="M314" s="32"/>
      <c r="N314" s="32" t="s">
        <v>1976</v>
      </c>
      <c r="O314" s="213"/>
      <c r="P314" s="213"/>
      <c r="Q314" s="33">
        <f>IF($P313=$Q$4,ROUND($L314,2)*O313,0)</f>
        <v>0</v>
      </c>
      <c r="R314" s="33">
        <f>IF($P313=$R$4,ROUND($L314,2)*O313,0)</f>
        <v>0</v>
      </c>
      <c r="S314" s="33">
        <f>IF(P313=$S$4,ROUND($L314,2)*O313,0)</f>
        <v>0</v>
      </c>
      <c r="T314" s="215"/>
      <c r="U314" s="18"/>
      <c r="V314" s="211"/>
      <c r="W314" s="220"/>
      <c r="X314" s="212"/>
      <c r="Y314" s="212"/>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c r="AY314" s="18"/>
      <c r="AZ314" s="18"/>
      <c r="BA314" s="18"/>
      <c r="BB314" s="18"/>
      <c r="BC314" s="18"/>
      <c r="BD314" s="18"/>
      <c r="BE314" s="18"/>
      <c r="BF314" s="18"/>
      <c r="BG314" s="18"/>
      <c r="BH314" s="18"/>
      <c r="BI314" s="18"/>
      <c r="BJ314" s="18"/>
      <c r="BK314" s="18"/>
      <c r="BL314" s="18"/>
      <c r="BM314" s="18"/>
      <c r="BN314" s="18"/>
      <c r="BO314" s="18"/>
      <c r="BP314" s="18"/>
      <c r="BQ314" s="18"/>
      <c r="BR314" s="18"/>
      <c r="BS314" s="18"/>
      <c r="BT314" s="18"/>
      <c r="BU314" s="18"/>
      <c r="BV314" s="18"/>
      <c r="BW314" s="18"/>
      <c r="BX314" s="18"/>
      <c r="BY314" s="18"/>
      <c r="BZ314" s="18"/>
      <c r="CA314" s="18"/>
      <c r="CB314" s="18"/>
      <c r="CC314" s="18"/>
      <c r="CD314" s="18"/>
      <c r="CE314" s="18"/>
      <c r="CF314" s="18"/>
      <c r="CG314" s="18"/>
      <c r="CH314" s="18"/>
      <c r="CI314" s="18"/>
      <c r="CJ314" s="18"/>
    </row>
    <row r="315" spans="1:88" ht="15.75" customHeight="1">
      <c r="A315" s="24" t="s">
        <v>1762</v>
      </c>
      <c r="B315" s="25" t="s">
        <v>1763</v>
      </c>
      <c r="C315" s="26" t="s">
        <v>1764</v>
      </c>
      <c r="D315" s="26" t="s">
        <v>1765</v>
      </c>
      <c r="E315" s="24" t="s">
        <v>1962</v>
      </c>
      <c r="F315" s="37" t="s">
        <v>1967</v>
      </c>
      <c r="G315" s="24" t="s">
        <v>2753</v>
      </c>
      <c r="H315" s="29" t="s">
        <v>1766</v>
      </c>
      <c r="I315" s="30" t="s">
        <v>1993</v>
      </c>
      <c r="J315" s="78" t="s">
        <v>2098</v>
      </c>
      <c r="K315" s="78" t="s">
        <v>1767</v>
      </c>
      <c r="L315" s="32"/>
      <c r="M315" s="32"/>
      <c r="N315" s="32" t="s">
        <v>1973</v>
      </c>
      <c r="O315" s="213">
        <v>29</v>
      </c>
      <c r="P315" s="214">
        <v>1</v>
      </c>
      <c r="Q315" s="33">
        <f>IF($P315=$Q$4,ROUND($L315,2)*$O315,0)</f>
        <v>0</v>
      </c>
      <c r="R315" s="33">
        <f>IF($P315=$R$4,ROUND($L315,2)*$O315,0)</f>
        <v>0</v>
      </c>
      <c r="S315" s="33">
        <f>IF($P315=$S$4,ROUND($L315,2)*$O315,0)</f>
        <v>0</v>
      </c>
      <c r="T315" s="215" t="str">
        <f>IF((L315&gt;0)*AND(L316&gt;0),"BŁĄD - Wprowadzono dwie wartości",IF((L315=0)*AND(L316=0),"Wprowadź kwotę dla oferowanego materiału",IF((L316&lt;&gt;0)*AND(K316=0),"Uzupełnij pola SYMBOL/PRODUCENT dla zamiennika",IF((L316=0)*AND(K316&lt;&gt;0),"cena dla niewłaściwego PRODUCENTA",IF((K316&lt;&gt;0)*AND(L316&lt;&gt;0)*AND(J316=0),"Uzupełnij pole PRODUCENT dla zamiennika","OK")))))</f>
        <v>Wprowadź kwotę dla oferowanego materiału</v>
      </c>
      <c r="U315" s="18"/>
      <c r="V315" s="211"/>
      <c r="W315" s="220"/>
      <c r="X315" s="212"/>
      <c r="Y315" s="211"/>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c r="AY315" s="18"/>
      <c r="AZ315" s="18"/>
      <c r="BA315" s="18"/>
      <c r="BB315" s="18"/>
      <c r="BC315" s="18"/>
      <c r="BD315" s="18"/>
      <c r="BE315" s="18"/>
      <c r="BF315" s="18"/>
      <c r="BG315" s="18"/>
      <c r="BH315" s="18"/>
      <c r="BI315" s="18"/>
      <c r="BJ315" s="18"/>
      <c r="BK315" s="18"/>
      <c r="BL315" s="18"/>
      <c r="BM315" s="18"/>
      <c r="BN315" s="18"/>
      <c r="BO315" s="18"/>
      <c r="BP315" s="18"/>
      <c r="BQ315" s="18"/>
      <c r="BR315" s="18"/>
      <c r="BS315" s="18"/>
      <c r="BT315" s="18"/>
      <c r="BU315" s="18"/>
      <c r="BV315" s="18"/>
      <c r="BW315" s="18"/>
      <c r="BX315" s="18"/>
      <c r="BY315" s="18"/>
      <c r="BZ315" s="18"/>
      <c r="CA315" s="18"/>
      <c r="CB315" s="18"/>
      <c r="CC315" s="18"/>
      <c r="CD315" s="18"/>
      <c r="CE315" s="18"/>
      <c r="CF315" s="18"/>
      <c r="CG315" s="18"/>
      <c r="CH315" s="18"/>
      <c r="CI315" s="18"/>
      <c r="CJ315" s="18"/>
    </row>
    <row r="316" spans="1:88" ht="15.75" customHeight="1">
      <c r="A316" s="34" t="s">
        <v>1768</v>
      </c>
      <c r="B316" s="25" t="s">
        <v>1769</v>
      </c>
      <c r="C316" s="26" t="s">
        <v>1770</v>
      </c>
      <c r="D316" s="26" t="s">
        <v>1765</v>
      </c>
      <c r="E316" s="24" t="s">
        <v>1962</v>
      </c>
      <c r="F316" s="37" t="s">
        <v>1967</v>
      </c>
      <c r="G316" s="24" t="s">
        <v>2753</v>
      </c>
      <c r="H316" s="29" t="s">
        <v>1766</v>
      </c>
      <c r="I316" s="30" t="s">
        <v>1993</v>
      </c>
      <c r="J316" s="78"/>
      <c r="K316" s="78"/>
      <c r="L316" s="32"/>
      <c r="M316" s="32"/>
      <c r="N316" s="32" t="s">
        <v>1976</v>
      </c>
      <c r="O316" s="213"/>
      <c r="P316" s="213"/>
      <c r="Q316" s="33">
        <f>IF($P315=$Q$4,ROUND($L316,2)*O315,0)</f>
        <v>0</v>
      </c>
      <c r="R316" s="33">
        <f>IF($P315=$R$4,ROUND($L316,2)*O315,0)</f>
        <v>0</v>
      </c>
      <c r="S316" s="33">
        <f>IF(P315=$S$4,ROUND($L316,2)*O315,0)</f>
        <v>0</v>
      </c>
      <c r="T316" s="215"/>
      <c r="U316" s="18"/>
      <c r="V316" s="211"/>
      <c r="W316" s="220"/>
      <c r="X316" s="212"/>
      <c r="Y316" s="212"/>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18"/>
      <c r="BB316" s="18"/>
      <c r="BC316" s="18"/>
      <c r="BD316" s="18"/>
      <c r="BE316" s="18"/>
      <c r="BF316" s="18"/>
      <c r="BG316" s="18"/>
      <c r="BH316" s="18"/>
      <c r="BI316" s="18"/>
      <c r="BJ316" s="18"/>
      <c r="BK316" s="18"/>
      <c r="BL316" s="18"/>
      <c r="BM316" s="18"/>
      <c r="BN316" s="18"/>
      <c r="BO316" s="18"/>
      <c r="BP316" s="18"/>
      <c r="BQ316" s="18"/>
      <c r="BR316" s="18"/>
      <c r="BS316" s="18"/>
      <c r="BT316" s="18"/>
      <c r="BU316" s="18"/>
      <c r="BV316" s="18"/>
      <c r="BW316" s="18"/>
      <c r="BX316" s="18"/>
      <c r="BY316" s="18"/>
      <c r="BZ316" s="18"/>
      <c r="CA316" s="18"/>
      <c r="CB316" s="18"/>
      <c r="CC316" s="18"/>
      <c r="CD316" s="18"/>
      <c r="CE316" s="18"/>
      <c r="CF316" s="18"/>
      <c r="CG316" s="18"/>
      <c r="CH316" s="18"/>
      <c r="CI316" s="18"/>
      <c r="CJ316" s="18"/>
    </row>
    <row r="317" spans="1:88" ht="15.75" customHeight="1">
      <c r="A317" s="24" t="s">
        <v>1771</v>
      </c>
      <c r="B317" s="25" t="s">
        <v>1772</v>
      </c>
      <c r="C317" s="26" t="s">
        <v>1773</v>
      </c>
      <c r="D317" s="26" t="s">
        <v>1774</v>
      </c>
      <c r="E317" s="24" t="s">
        <v>1962</v>
      </c>
      <c r="F317" s="37" t="s">
        <v>2134</v>
      </c>
      <c r="G317" s="24" t="s">
        <v>2753</v>
      </c>
      <c r="H317" s="29" t="s">
        <v>1766</v>
      </c>
      <c r="I317" s="30" t="s">
        <v>1983</v>
      </c>
      <c r="J317" s="78" t="s">
        <v>2098</v>
      </c>
      <c r="K317" s="78" t="s">
        <v>1775</v>
      </c>
      <c r="L317" s="32"/>
      <c r="M317" s="32"/>
      <c r="N317" s="32" t="s">
        <v>1973</v>
      </c>
      <c r="O317" s="213">
        <v>29</v>
      </c>
      <c r="P317" s="214">
        <v>1</v>
      </c>
      <c r="Q317" s="33">
        <f>IF($P317=$Q$4,ROUND($L317,2)*$O317,0)</f>
        <v>0</v>
      </c>
      <c r="R317" s="33">
        <f>IF($P317=$R$4,ROUND($L317,2)*$O317,0)</f>
        <v>0</v>
      </c>
      <c r="S317" s="33">
        <f>IF($P317=$S$4,ROUND($L317,2)*$O317,0)</f>
        <v>0</v>
      </c>
      <c r="T317" s="215" t="str">
        <f>IF((L317&gt;0)*AND(L318&gt;0),"BŁĄD - Wprowadzono dwie wartości",IF((L317=0)*AND(L318=0),"Wprowadź kwotę dla oferowanego materiału",IF((L318&lt;&gt;0)*AND(K318=0),"Uzupełnij pola SYMBOL/PRODUCENT dla zamiennika",IF((L318=0)*AND(K318&lt;&gt;0),"cena dla niewłaściwego PRODUCENTA",IF((K318&lt;&gt;0)*AND(L318&lt;&gt;0)*AND(J318=0),"Uzupełnij pole PRODUCENT dla zamiennika","OK")))))</f>
        <v>Wprowadź kwotę dla oferowanego materiału</v>
      </c>
      <c r="U317" s="18"/>
      <c r="V317" s="211"/>
      <c r="W317" s="220"/>
      <c r="X317" s="212"/>
      <c r="Y317" s="211"/>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E317" s="18"/>
      <c r="BF317" s="18"/>
      <c r="BG317" s="18"/>
      <c r="BH317" s="18"/>
      <c r="BI317" s="18"/>
      <c r="BJ317" s="18"/>
      <c r="BK317" s="18"/>
      <c r="BL317" s="18"/>
      <c r="BM317" s="18"/>
      <c r="BN317" s="18"/>
      <c r="BO317" s="18"/>
      <c r="BP317" s="18"/>
      <c r="BQ317" s="18"/>
      <c r="BR317" s="18"/>
      <c r="BS317" s="18"/>
      <c r="BT317" s="18"/>
      <c r="BU317" s="18"/>
      <c r="BV317" s="18"/>
      <c r="BW317" s="18"/>
      <c r="BX317" s="18"/>
      <c r="BY317" s="18"/>
      <c r="BZ317" s="18"/>
      <c r="CA317" s="18"/>
      <c r="CB317" s="18"/>
      <c r="CC317" s="18"/>
      <c r="CD317" s="18"/>
      <c r="CE317" s="18"/>
      <c r="CF317" s="18"/>
      <c r="CG317" s="18"/>
      <c r="CH317" s="18"/>
      <c r="CI317" s="18"/>
      <c r="CJ317" s="18"/>
    </row>
    <row r="318" spans="1:88" ht="15.75" customHeight="1">
      <c r="A318" s="24" t="s">
        <v>1776</v>
      </c>
      <c r="B318" s="25" t="s">
        <v>1777</v>
      </c>
      <c r="C318" s="26" t="s">
        <v>1778</v>
      </c>
      <c r="D318" s="26" t="s">
        <v>1774</v>
      </c>
      <c r="E318" s="24" t="s">
        <v>1962</v>
      </c>
      <c r="F318" s="37" t="s">
        <v>2134</v>
      </c>
      <c r="G318" s="24" t="s">
        <v>2753</v>
      </c>
      <c r="H318" s="29" t="s">
        <v>1766</v>
      </c>
      <c r="I318" s="30" t="s">
        <v>1983</v>
      </c>
      <c r="J318" s="78"/>
      <c r="K318" s="78"/>
      <c r="L318" s="32"/>
      <c r="M318" s="32"/>
      <c r="N318" s="32" t="s">
        <v>1976</v>
      </c>
      <c r="O318" s="213"/>
      <c r="P318" s="213"/>
      <c r="Q318" s="33">
        <f>IF($P317=$Q$4,ROUND($L318,2)*O317,0)</f>
        <v>0</v>
      </c>
      <c r="R318" s="33">
        <f>IF($P317=$R$4,ROUND($L318,2)*O317,0)</f>
        <v>0</v>
      </c>
      <c r="S318" s="33">
        <f>IF(P317=$S$4,ROUND($L318,2)*O317,0)</f>
        <v>0</v>
      </c>
      <c r="T318" s="215"/>
      <c r="U318" s="18"/>
      <c r="V318" s="211"/>
      <c r="W318" s="220"/>
      <c r="X318" s="212"/>
      <c r="Y318" s="212"/>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c r="BH318" s="18"/>
      <c r="BI318" s="18"/>
      <c r="BJ318" s="18"/>
      <c r="BK318" s="18"/>
      <c r="BL318" s="18"/>
      <c r="BM318" s="18"/>
      <c r="BN318" s="18"/>
      <c r="BO318" s="18"/>
      <c r="BP318" s="18"/>
      <c r="BQ318" s="18"/>
      <c r="BR318" s="18"/>
      <c r="BS318" s="18"/>
      <c r="BT318" s="18"/>
      <c r="BU318" s="18"/>
      <c r="BV318" s="18"/>
      <c r="BW318" s="18"/>
      <c r="BX318" s="18"/>
      <c r="BY318" s="18"/>
      <c r="BZ318" s="18"/>
      <c r="CA318" s="18"/>
      <c r="CB318" s="18"/>
      <c r="CC318" s="18"/>
      <c r="CD318" s="18"/>
      <c r="CE318" s="18"/>
      <c r="CF318" s="18"/>
      <c r="CG318" s="18"/>
      <c r="CH318" s="18"/>
      <c r="CI318" s="18"/>
      <c r="CJ318" s="18"/>
    </row>
    <row r="319" spans="1:88" ht="15.75" customHeight="1">
      <c r="A319" s="24" t="s">
        <v>1779</v>
      </c>
      <c r="B319" s="25" t="s">
        <v>1780</v>
      </c>
      <c r="C319" s="26" t="s">
        <v>1781</v>
      </c>
      <c r="D319" s="26" t="s">
        <v>1782</v>
      </c>
      <c r="E319" s="24" t="s">
        <v>1962</v>
      </c>
      <c r="F319" s="37" t="s">
        <v>2143</v>
      </c>
      <c r="G319" s="24" t="s">
        <v>2753</v>
      </c>
      <c r="H319" s="29" t="s">
        <v>1766</v>
      </c>
      <c r="I319" s="30" t="s">
        <v>1983</v>
      </c>
      <c r="J319" s="78" t="s">
        <v>2098</v>
      </c>
      <c r="K319" s="78" t="s">
        <v>1783</v>
      </c>
      <c r="L319" s="32"/>
      <c r="M319" s="32"/>
      <c r="N319" s="32" t="s">
        <v>1973</v>
      </c>
      <c r="O319" s="213">
        <v>29</v>
      </c>
      <c r="P319" s="214">
        <v>1</v>
      </c>
      <c r="Q319" s="33">
        <f>IF($P319=$Q$4,ROUND($L319,2)*$O319,0)</f>
        <v>0</v>
      </c>
      <c r="R319" s="33">
        <f>IF($P319=$R$4,ROUND($L319,2)*$O319,0)</f>
        <v>0</v>
      </c>
      <c r="S319" s="33">
        <f>IF($P319=$S$4,ROUND($L319,2)*$O319,0)</f>
        <v>0</v>
      </c>
      <c r="T319" s="215" t="str">
        <f>IF((L319&gt;0)*AND(L320&gt;0),"BŁĄD - Wprowadzono dwie wartości",IF((L319=0)*AND(L320=0),"Wprowadź kwotę dla oferowanego materiału",IF((L320&lt;&gt;0)*AND(K320=0),"Uzupełnij pola SYMBOL/PRODUCENT dla zamiennika",IF((L320=0)*AND(K320&lt;&gt;0),"cena dla niewłaściwego PRODUCENTA",IF((K320&lt;&gt;0)*AND(L320&lt;&gt;0)*AND(J320=0),"Uzupełnij pole PRODUCENT dla zamiennika","OK")))))</f>
        <v>Wprowadź kwotę dla oferowanego materiału</v>
      </c>
      <c r="U319" s="18"/>
      <c r="V319" s="211"/>
      <c r="W319" s="220"/>
      <c r="X319" s="212"/>
      <c r="Y319" s="211"/>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18"/>
      <c r="BS319" s="18"/>
      <c r="BT319" s="18"/>
      <c r="BU319" s="18"/>
      <c r="BV319" s="18"/>
      <c r="BW319" s="18"/>
      <c r="BX319" s="18"/>
      <c r="BY319" s="18"/>
      <c r="BZ319" s="18"/>
      <c r="CA319" s="18"/>
      <c r="CB319" s="18"/>
      <c r="CC319" s="18"/>
      <c r="CD319" s="18"/>
      <c r="CE319" s="18"/>
      <c r="CF319" s="18"/>
      <c r="CG319" s="18"/>
      <c r="CH319" s="18"/>
      <c r="CI319" s="18"/>
      <c r="CJ319" s="18"/>
    </row>
    <row r="320" spans="1:88" ht="15.75" customHeight="1">
      <c r="A320" s="24" t="s">
        <v>1784</v>
      </c>
      <c r="B320" s="25" t="s">
        <v>1785</v>
      </c>
      <c r="C320" s="26" t="s">
        <v>1786</v>
      </c>
      <c r="D320" s="26" t="s">
        <v>1782</v>
      </c>
      <c r="E320" s="24" t="s">
        <v>1962</v>
      </c>
      <c r="F320" s="37" t="s">
        <v>2143</v>
      </c>
      <c r="G320" s="24" t="s">
        <v>2753</v>
      </c>
      <c r="H320" s="29" t="s">
        <v>1766</v>
      </c>
      <c r="I320" s="30" t="s">
        <v>1983</v>
      </c>
      <c r="J320" s="78"/>
      <c r="K320" s="78"/>
      <c r="L320" s="32"/>
      <c r="M320" s="32"/>
      <c r="N320" s="32" t="s">
        <v>1976</v>
      </c>
      <c r="O320" s="213"/>
      <c r="P320" s="213"/>
      <c r="Q320" s="33">
        <f>IF($P319=$Q$4,ROUND($L320,2)*O319,0)</f>
        <v>0</v>
      </c>
      <c r="R320" s="33">
        <f>IF($P319=$R$4,ROUND($L320,2)*O319,0)</f>
        <v>0</v>
      </c>
      <c r="S320" s="33">
        <f>IF(P319=$S$4,ROUND($L320,2)*O319,0)</f>
        <v>0</v>
      </c>
      <c r="T320" s="215"/>
      <c r="U320" s="18"/>
      <c r="V320" s="211"/>
      <c r="W320" s="220"/>
      <c r="X320" s="212"/>
      <c r="Y320" s="212"/>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c r="AY320" s="18"/>
      <c r="AZ320" s="18"/>
      <c r="BA320" s="18"/>
      <c r="BB320" s="18"/>
      <c r="BC320" s="18"/>
      <c r="BD320" s="18"/>
      <c r="BE320" s="18"/>
      <c r="BF320" s="18"/>
      <c r="BG320" s="18"/>
      <c r="BH320" s="18"/>
      <c r="BI320" s="18"/>
      <c r="BJ320" s="18"/>
      <c r="BK320" s="18"/>
      <c r="BL320" s="18"/>
      <c r="BM320" s="18"/>
      <c r="BN320" s="18"/>
      <c r="BO320" s="18"/>
      <c r="BP320" s="18"/>
      <c r="BQ320" s="18"/>
      <c r="BR320" s="18"/>
      <c r="BS320" s="18"/>
      <c r="BT320" s="18"/>
      <c r="BU320" s="18"/>
      <c r="BV320" s="18"/>
      <c r="BW320" s="18"/>
      <c r="BX320" s="18"/>
      <c r="BY320" s="18"/>
      <c r="BZ320" s="18"/>
      <c r="CA320" s="18"/>
      <c r="CB320" s="18"/>
      <c r="CC320" s="18"/>
      <c r="CD320" s="18"/>
      <c r="CE320" s="18"/>
      <c r="CF320" s="18"/>
      <c r="CG320" s="18"/>
      <c r="CH320" s="18"/>
      <c r="CI320" s="18"/>
      <c r="CJ320" s="18"/>
    </row>
    <row r="321" spans="1:88" ht="15.75" customHeight="1">
      <c r="A321" s="34" t="s">
        <v>1787</v>
      </c>
      <c r="B321" s="25" t="s">
        <v>1788</v>
      </c>
      <c r="C321" s="26" t="s">
        <v>1789</v>
      </c>
      <c r="D321" s="26" t="s">
        <v>1790</v>
      </c>
      <c r="E321" s="24" t="s">
        <v>1962</v>
      </c>
      <c r="F321" s="37" t="s">
        <v>2153</v>
      </c>
      <c r="G321" s="24" t="s">
        <v>2753</v>
      </c>
      <c r="H321" s="29" t="s">
        <v>1766</v>
      </c>
      <c r="I321" s="30" t="s">
        <v>1983</v>
      </c>
      <c r="J321" s="78" t="s">
        <v>2098</v>
      </c>
      <c r="K321" s="78" t="s">
        <v>1791</v>
      </c>
      <c r="L321" s="32"/>
      <c r="M321" s="32"/>
      <c r="N321" s="32" t="s">
        <v>1973</v>
      </c>
      <c r="O321" s="213">
        <v>29</v>
      </c>
      <c r="P321" s="214">
        <v>1</v>
      </c>
      <c r="Q321" s="33">
        <f>IF($P321=$Q$4,ROUND($L321,2)*$O321,0)</f>
        <v>0</v>
      </c>
      <c r="R321" s="33">
        <f>IF($P321=$R$4,ROUND($L321,2)*$O321,0)</f>
        <v>0</v>
      </c>
      <c r="S321" s="33">
        <f>IF($P321=$S$4,ROUND($L321,2)*$O321,0)</f>
        <v>0</v>
      </c>
      <c r="T321" s="215" t="str">
        <f>IF((L321&gt;0)*AND(L322&gt;0),"BŁĄD - Wprowadzono dwie wartości",IF((L321=0)*AND(L322=0),"Wprowadź kwotę dla oferowanego materiału",IF((L322&lt;&gt;0)*AND(K322=0),"Uzupełnij pola SYMBOL/PRODUCENT dla zamiennika",IF((L322=0)*AND(K322&lt;&gt;0),"cena dla niewłaściwego PRODUCENTA",IF((K322&lt;&gt;0)*AND(L322&lt;&gt;0)*AND(J322=0),"Uzupełnij pole PRODUCENT dla zamiennika","OK")))))</f>
        <v>Wprowadź kwotę dla oferowanego materiału</v>
      </c>
      <c r="U321" s="18"/>
      <c r="V321" s="211"/>
      <c r="W321" s="220"/>
      <c r="X321" s="212"/>
      <c r="Y321" s="211"/>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c r="AY321" s="18"/>
      <c r="AZ321" s="18"/>
      <c r="BA321" s="18"/>
      <c r="BB321" s="18"/>
      <c r="BC321" s="18"/>
      <c r="BD321" s="18"/>
      <c r="BE321" s="18"/>
      <c r="BF321" s="18"/>
      <c r="BG321" s="18"/>
      <c r="BH321" s="18"/>
      <c r="BI321" s="18"/>
      <c r="BJ321" s="18"/>
      <c r="BK321" s="18"/>
      <c r="BL321" s="18"/>
      <c r="BM321" s="18"/>
      <c r="BN321" s="18"/>
      <c r="BO321" s="18"/>
      <c r="BP321" s="18"/>
      <c r="BQ321" s="18"/>
      <c r="BR321" s="18"/>
      <c r="BS321" s="18"/>
      <c r="BT321" s="18"/>
      <c r="BU321" s="18"/>
      <c r="BV321" s="18"/>
      <c r="BW321" s="18"/>
      <c r="BX321" s="18"/>
      <c r="BY321" s="18"/>
      <c r="BZ321" s="18"/>
      <c r="CA321" s="18"/>
      <c r="CB321" s="18"/>
      <c r="CC321" s="18"/>
      <c r="CD321" s="18"/>
      <c r="CE321" s="18"/>
      <c r="CF321" s="18"/>
      <c r="CG321" s="18"/>
      <c r="CH321" s="18"/>
      <c r="CI321" s="18"/>
      <c r="CJ321" s="18"/>
    </row>
    <row r="322" spans="1:88" ht="15.75" customHeight="1">
      <c r="A322" s="24" t="s">
        <v>1792</v>
      </c>
      <c r="B322" s="25" t="s">
        <v>1793</v>
      </c>
      <c r="C322" s="26" t="s">
        <v>1794</v>
      </c>
      <c r="D322" s="26" t="s">
        <v>1790</v>
      </c>
      <c r="E322" s="24" t="s">
        <v>1962</v>
      </c>
      <c r="F322" s="37" t="s">
        <v>2153</v>
      </c>
      <c r="G322" s="24" t="s">
        <v>2753</v>
      </c>
      <c r="H322" s="29" t="s">
        <v>1766</v>
      </c>
      <c r="I322" s="30" t="s">
        <v>1983</v>
      </c>
      <c r="J322" s="78"/>
      <c r="K322" s="78"/>
      <c r="L322" s="32"/>
      <c r="M322" s="32"/>
      <c r="N322" s="32" t="s">
        <v>1976</v>
      </c>
      <c r="O322" s="213"/>
      <c r="P322" s="213"/>
      <c r="Q322" s="33">
        <f>IF($P321=$Q$4,ROUND($L322,2)*O321,0)</f>
        <v>0</v>
      </c>
      <c r="R322" s="33">
        <f>IF($P321=$R$4,ROUND($L322,2)*O321,0)</f>
        <v>0</v>
      </c>
      <c r="S322" s="33">
        <f>IF(P321=$S$4,ROUND($L322,2)*O321,0)</f>
        <v>0</v>
      </c>
      <c r="T322" s="215"/>
      <c r="U322" s="18"/>
      <c r="V322" s="211"/>
      <c r="W322" s="220"/>
      <c r="X322" s="212"/>
      <c r="Y322" s="212"/>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c r="AY322" s="18"/>
      <c r="AZ322" s="18"/>
      <c r="BA322" s="18"/>
      <c r="BB322" s="18"/>
      <c r="BC322" s="18"/>
      <c r="BD322" s="18"/>
      <c r="BE322" s="18"/>
      <c r="BF322" s="18"/>
      <c r="BG322" s="18"/>
      <c r="BH322" s="18"/>
      <c r="BI322" s="18"/>
      <c r="BJ322" s="18"/>
      <c r="BK322" s="18"/>
      <c r="BL322" s="18"/>
      <c r="BM322" s="18"/>
      <c r="BN322" s="18"/>
      <c r="BO322" s="18"/>
      <c r="BP322" s="18"/>
      <c r="BQ322" s="18"/>
      <c r="BR322" s="18"/>
      <c r="BS322" s="18"/>
      <c r="BT322" s="18"/>
      <c r="BU322" s="18"/>
      <c r="BV322" s="18"/>
      <c r="BW322" s="18"/>
      <c r="BX322" s="18"/>
      <c r="BY322" s="18"/>
      <c r="BZ322" s="18"/>
      <c r="CA322" s="18"/>
      <c r="CB322" s="18"/>
      <c r="CC322" s="18"/>
      <c r="CD322" s="18"/>
      <c r="CE322" s="18"/>
      <c r="CF322" s="18"/>
      <c r="CG322" s="18"/>
      <c r="CH322" s="18"/>
      <c r="CI322" s="18"/>
      <c r="CJ322" s="18"/>
    </row>
    <row r="323" spans="1:88" ht="15.75" customHeight="1">
      <c r="A323" s="24" t="s">
        <v>1795</v>
      </c>
      <c r="B323" s="25" t="s">
        <v>1796</v>
      </c>
      <c r="C323" s="26" t="s">
        <v>718</v>
      </c>
      <c r="D323" s="26" t="s">
        <v>719</v>
      </c>
      <c r="E323" s="24" t="s">
        <v>1962</v>
      </c>
      <c r="F323" s="37" t="s">
        <v>1967</v>
      </c>
      <c r="G323" s="24" t="s">
        <v>2753</v>
      </c>
      <c r="H323" s="41" t="s">
        <v>720</v>
      </c>
      <c r="I323" s="39">
        <v>35000</v>
      </c>
      <c r="J323" s="78" t="s">
        <v>2098</v>
      </c>
      <c r="K323" s="79" t="s">
        <v>721</v>
      </c>
      <c r="L323" s="32"/>
      <c r="M323" s="32"/>
      <c r="N323" s="32" t="s">
        <v>1973</v>
      </c>
      <c r="O323" s="213">
        <v>38</v>
      </c>
      <c r="P323" s="214">
        <v>1</v>
      </c>
      <c r="Q323" s="33">
        <f>IF($P323=$Q$4,ROUND($L323,2)*$O323,0)</f>
        <v>0</v>
      </c>
      <c r="R323" s="33">
        <f>IF($P323=$R$4,ROUND($L323,2)*$O323,0)</f>
        <v>0</v>
      </c>
      <c r="S323" s="33">
        <f>IF($P323=$S$4,ROUND($L323,2)*$O323,0)</f>
        <v>0</v>
      </c>
      <c r="T323" s="215" t="str">
        <f>IF((L323&gt;0)*AND(L324&gt;0),"BŁĄD - Wprowadzono dwie wartości",IF((L323=0)*AND(L324=0),"Wprowadź kwotę dla oferowanego materiału",IF((L324&lt;&gt;0)*AND(K324=0),"Uzupełnij pola SYMBOL/PRODUCENT dla zamiennika",IF((L324=0)*AND(K324&lt;&gt;0),"cena dla niewłaściwego PRODUCENTA",IF((K324&lt;&gt;0)*AND(L324&lt;&gt;0)*AND(J324=0),"Uzupełnij pole PRODUCENT dla zamiennika","OK")))))</f>
        <v>Wprowadź kwotę dla oferowanego materiału</v>
      </c>
      <c r="U323" s="18"/>
      <c r="V323" s="211"/>
      <c r="W323" s="220"/>
      <c r="X323" s="212"/>
      <c r="Y323" s="211"/>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E323" s="18"/>
      <c r="BF323" s="18"/>
      <c r="BG323" s="18"/>
      <c r="BH323" s="18"/>
      <c r="BI323" s="18"/>
      <c r="BJ323" s="18"/>
      <c r="BK323" s="18"/>
      <c r="BL323" s="18"/>
      <c r="BM323" s="18"/>
      <c r="BN323" s="18"/>
      <c r="BO323" s="18"/>
      <c r="BP323" s="18"/>
      <c r="BQ323" s="18"/>
      <c r="BR323" s="18"/>
      <c r="BS323" s="18"/>
      <c r="BT323" s="18"/>
      <c r="BU323" s="18"/>
      <c r="BV323" s="18"/>
      <c r="BW323" s="18"/>
      <c r="BX323" s="18"/>
      <c r="BY323" s="18"/>
      <c r="BZ323" s="18"/>
      <c r="CA323" s="18"/>
      <c r="CB323" s="18"/>
      <c r="CC323" s="18"/>
      <c r="CD323" s="18"/>
      <c r="CE323" s="18"/>
      <c r="CF323" s="18"/>
      <c r="CG323" s="18"/>
      <c r="CH323" s="18"/>
      <c r="CI323" s="18"/>
      <c r="CJ323" s="18"/>
    </row>
    <row r="324" spans="1:88" ht="15.75" customHeight="1">
      <c r="A324" s="24" t="s">
        <v>722</v>
      </c>
      <c r="B324" s="25" t="s">
        <v>723</v>
      </c>
      <c r="C324" s="26" t="s">
        <v>724</v>
      </c>
      <c r="D324" s="26" t="s">
        <v>719</v>
      </c>
      <c r="E324" s="24" t="s">
        <v>1962</v>
      </c>
      <c r="F324" s="37" t="s">
        <v>1967</v>
      </c>
      <c r="G324" s="24" t="s">
        <v>2753</v>
      </c>
      <c r="H324" s="41" t="s">
        <v>720</v>
      </c>
      <c r="I324" s="39">
        <v>35000</v>
      </c>
      <c r="J324" s="79"/>
      <c r="K324" s="79"/>
      <c r="L324" s="32"/>
      <c r="M324" s="32"/>
      <c r="N324" s="32" t="s">
        <v>1976</v>
      </c>
      <c r="O324" s="213"/>
      <c r="P324" s="213"/>
      <c r="Q324" s="33">
        <f>IF($P323=$Q$4,ROUND($L324,2)*O323,0)</f>
        <v>0</v>
      </c>
      <c r="R324" s="33">
        <f>IF($P323=$R$4,ROUND($L324,2)*O323,0)</f>
        <v>0</v>
      </c>
      <c r="S324" s="33">
        <f>IF(P323=$S$4,ROUND($L324,2)*O323,0)</f>
        <v>0</v>
      </c>
      <c r="T324" s="215"/>
      <c r="U324" s="18"/>
      <c r="V324" s="211"/>
      <c r="W324" s="220"/>
      <c r="X324" s="212"/>
      <c r="Y324" s="212"/>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c r="BE324" s="18"/>
      <c r="BF324" s="18"/>
      <c r="BG324" s="18"/>
      <c r="BH324" s="18"/>
      <c r="BI324" s="18"/>
      <c r="BJ324" s="18"/>
      <c r="BK324" s="18"/>
      <c r="BL324" s="18"/>
      <c r="BM324" s="18"/>
      <c r="BN324" s="18"/>
      <c r="BO324" s="18"/>
      <c r="BP324" s="18"/>
      <c r="BQ324" s="18"/>
      <c r="BR324" s="18"/>
      <c r="BS324" s="18"/>
      <c r="BT324" s="18"/>
      <c r="BU324" s="18"/>
      <c r="BV324" s="18"/>
      <c r="BW324" s="18"/>
      <c r="BX324" s="18"/>
      <c r="BY324" s="18"/>
      <c r="BZ324" s="18"/>
      <c r="CA324" s="18"/>
      <c r="CB324" s="18"/>
      <c r="CC324" s="18"/>
      <c r="CD324" s="18"/>
      <c r="CE324" s="18"/>
      <c r="CF324" s="18"/>
      <c r="CG324" s="18"/>
      <c r="CH324" s="18"/>
      <c r="CI324" s="18"/>
      <c r="CJ324" s="18"/>
    </row>
    <row r="325" spans="1:88" ht="15.75" customHeight="1">
      <c r="A325" s="24" t="s">
        <v>725</v>
      </c>
      <c r="B325" s="25" t="s">
        <v>726</v>
      </c>
      <c r="C325" s="26" t="s">
        <v>727</v>
      </c>
      <c r="D325" s="26" t="s">
        <v>728</v>
      </c>
      <c r="E325" s="24" t="s">
        <v>1962</v>
      </c>
      <c r="F325" s="37" t="s">
        <v>1967</v>
      </c>
      <c r="G325" s="24" t="s">
        <v>2753</v>
      </c>
      <c r="H325" s="29" t="s">
        <v>729</v>
      </c>
      <c r="I325" s="30" t="s">
        <v>2002</v>
      </c>
      <c r="J325" s="78" t="s">
        <v>2098</v>
      </c>
      <c r="K325" s="78" t="s">
        <v>730</v>
      </c>
      <c r="L325" s="32"/>
      <c r="M325" s="32"/>
      <c r="N325" s="32" t="s">
        <v>1973</v>
      </c>
      <c r="O325" s="213">
        <v>5</v>
      </c>
      <c r="P325" s="214">
        <v>2</v>
      </c>
      <c r="Q325" s="33">
        <f>IF($P325=$Q$4,ROUND($L325,2)*$O325,0)</f>
        <v>0</v>
      </c>
      <c r="R325" s="33">
        <f>IF($P325=$R$4,ROUND($L325,2)*$O325,0)</f>
        <v>0</v>
      </c>
      <c r="S325" s="33">
        <f>IF($P325=$S$4,ROUND($L325,2)*$O325,0)</f>
        <v>0</v>
      </c>
      <c r="T325" s="215" t="str">
        <f>IF((L325&gt;0)*AND(L326&gt;0),"BŁĄD - Wprowadzono dwie wartości",IF((L325=0)*AND(L326=0),"Wprowadź kwotę dla oferowanego materiału",IF((L326&lt;&gt;0)*AND(K326=0),"Uzupełnij pola SYMBOL/PRODUCENT dla zamiennika",IF((L326=0)*AND(K326&lt;&gt;0),"cena dla niewłaściwego PRODUCENTA",IF((K326&lt;&gt;0)*AND(L326&lt;&gt;0)*AND(J326=0),"Uzupełnij pole PRODUCENT dla zamiennika","OK")))))</f>
        <v>Wprowadź kwotę dla oferowanego materiału</v>
      </c>
      <c r="U325" s="18"/>
      <c r="V325" s="211"/>
      <c r="W325" s="220"/>
      <c r="X325" s="212"/>
      <c r="Y325" s="211"/>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8"/>
      <c r="BS325" s="18"/>
      <c r="BT325" s="18"/>
      <c r="BU325" s="18"/>
      <c r="BV325" s="18"/>
      <c r="BW325" s="18"/>
      <c r="BX325" s="18"/>
      <c r="BY325" s="18"/>
      <c r="BZ325" s="18"/>
      <c r="CA325" s="18"/>
      <c r="CB325" s="18"/>
      <c r="CC325" s="18"/>
      <c r="CD325" s="18"/>
      <c r="CE325" s="18"/>
      <c r="CF325" s="18"/>
      <c r="CG325" s="18"/>
      <c r="CH325" s="18"/>
      <c r="CI325" s="18"/>
      <c r="CJ325" s="18"/>
    </row>
    <row r="326" spans="1:88" ht="15.75" customHeight="1">
      <c r="A326" s="34" t="s">
        <v>731</v>
      </c>
      <c r="B326" s="25" t="s">
        <v>732</v>
      </c>
      <c r="C326" s="26" t="s">
        <v>733</v>
      </c>
      <c r="D326" s="26" t="s">
        <v>728</v>
      </c>
      <c r="E326" s="24" t="s">
        <v>1962</v>
      </c>
      <c r="F326" s="37" t="s">
        <v>1967</v>
      </c>
      <c r="G326" s="24" t="s">
        <v>2753</v>
      </c>
      <c r="H326" s="29" t="s">
        <v>729</v>
      </c>
      <c r="I326" s="30" t="s">
        <v>2002</v>
      </c>
      <c r="J326" s="78"/>
      <c r="K326" s="78"/>
      <c r="L326" s="32"/>
      <c r="M326" s="32"/>
      <c r="N326" s="32" t="s">
        <v>1976</v>
      </c>
      <c r="O326" s="213"/>
      <c r="P326" s="213"/>
      <c r="Q326" s="33">
        <f>IF($P325=$Q$4,ROUND($L326,2)*O325,0)</f>
        <v>0</v>
      </c>
      <c r="R326" s="33">
        <f>IF($P325=$R$4,ROUND($L326,2)*O325,0)</f>
        <v>0</v>
      </c>
      <c r="S326" s="33">
        <f>IF(P325=$S$4,ROUND($L326,2)*O325,0)</f>
        <v>0</v>
      </c>
      <c r="T326" s="215"/>
      <c r="U326" s="18"/>
      <c r="V326" s="211"/>
      <c r="W326" s="220"/>
      <c r="X326" s="212"/>
      <c r="Y326" s="212"/>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E326" s="18"/>
      <c r="BF326" s="18"/>
      <c r="BG326" s="18"/>
      <c r="BH326" s="18"/>
      <c r="BI326" s="18"/>
      <c r="BJ326" s="18"/>
      <c r="BK326" s="18"/>
      <c r="BL326" s="18"/>
      <c r="BM326" s="18"/>
      <c r="BN326" s="18"/>
      <c r="BO326" s="18"/>
      <c r="BP326" s="18"/>
      <c r="BQ326" s="18"/>
      <c r="BR326" s="18"/>
      <c r="BS326" s="18"/>
      <c r="BT326" s="18"/>
      <c r="BU326" s="18"/>
      <c r="BV326" s="18"/>
      <c r="BW326" s="18"/>
      <c r="BX326" s="18"/>
      <c r="BY326" s="18"/>
      <c r="BZ326" s="18"/>
      <c r="CA326" s="18"/>
      <c r="CB326" s="18"/>
      <c r="CC326" s="18"/>
      <c r="CD326" s="18"/>
      <c r="CE326" s="18"/>
      <c r="CF326" s="18"/>
      <c r="CG326" s="18"/>
      <c r="CH326" s="18"/>
      <c r="CI326" s="18"/>
      <c r="CJ326" s="18"/>
    </row>
    <row r="327" spans="1:88" ht="15.75" customHeight="1">
      <c r="A327" s="24" t="s">
        <v>734</v>
      </c>
      <c r="B327" s="25" t="s">
        <v>735</v>
      </c>
      <c r="C327" s="26" t="s">
        <v>736</v>
      </c>
      <c r="D327" s="26" t="s">
        <v>737</v>
      </c>
      <c r="E327" s="24" t="s">
        <v>1962</v>
      </c>
      <c r="F327" s="37" t="s">
        <v>2134</v>
      </c>
      <c r="G327" s="24" t="s">
        <v>2753</v>
      </c>
      <c r="H327" s="29" t="s">
        <v>729</v>
      </c>
      <c r="I327" s="30" t="s">
        <v>467</v>
      </c>
      <c r="J327" s="31" t="s">
        <v>2098</v>
      </c>
      <c r="K327" s="31" t="s">
        <v>738</v>
      </c>
      <c r="L327" s="32"/>
      <c r="M327" s="32"/>
      <c r="N327" s="32" t="s">
        <v>1973</v>
      </c>
      <c r="O327" s="213">
        <v>6</v>
      </c>
      <c r="P327" s="214">
        <v>2</v>
      </c>
      <c r="Q327" s="33">
        <f>IF($P327=$Q$4,ROUND($L327,2)*$O327,0)</f>
        <v>0</v>
      </c>
      <c r="R327" s="33">
        <f>IF($P327=$R$4,ROUND($L327,2)*$O327,0)</f>
        <v>0</v>
      </c>
      <c r="S327" s="33">
        <f>IF($P327=$S$4,ROUND($L327,2)*$O327,0)</f>
        <v>0</v>
      </c>
      <c r="T327" s="215" t="str">
        <f>IF((L327&gt;0)*AND(L328&gt;0),"BŁĄD - Wprowadzono dwie wartości",IF((L327=0)*AND(L328=0),"Wprowadź kwotę dla oferowanego materiału",IF((L328&lt;&gt;0)*AND(K328=0),"Uzupełnij pola SYMBOL/PRODUCENT dla zamiennika",IF((L328=0)*AND(K328&lt;&gt;0),"cena dla niewłaściwego PRODUCENTA",IF((K328&lt;&gt;0)*AND(L328&lt;&gt;0)*AND(J328=0),"Uzupełnij pole PRODUCENT dla zamiennika","OK")))))</f>
        <v>Wprowadź kwotę dla oferowanego materiału</v>
      </c>
      <c r="U327" s="18"/>
      <c r="V327" s="211"/>
      <c r="W327" s="220"/>
      <c r="X327" s="212"/>
      <c r="Y327" s="211"/>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c r="BV327" s="18"/>
      <c r="BW327" s="18"/>
      <c r="BX327" s="18"/>
      <c r="BY327" s="18"/>
      <c r="BZ327" s="18"/>
      <c r="CA327" s="18"/>
      <c r="CB327" s="18"/>
      <c r="CC327" s="18"/>
      <c r="CD327" s="18"/>
      <c r="CE327" s="18"/>
      <c r="CF327" s="18"/>
      <c r="CG327" s="18"/>
      <c r="CH327" s="18"/>
      <c r="CI327" s="18"/>
      <c r="CJ327" s="18"/>
    </row>
    <row r="328" spans="1:88" ht="15.75" customHeight="1">
      <c r="A328" s="24" t="s">
        <v>739</v>
      </c>
      <c r="B328" s="25" t="s">
        <v>740</v>
      </c>
      <c r="C328" s="26" t="s">
        <v>741</v>
      </c>
      <c r="D328" s="26" t="s">
        <v>737</v>
      </c>
      <c r="E328" s="24" t="s">
        <v>1962</v>
      </c>
      <c r="F328" s="37" t="s">
        <v>2134</v>
      </c>
      <c r="G328" s="24" t="s">
        <v>2753</v>
      </c>
      <c r="H328" s="29" t="s">
        <v>729</v>
      </c>
      <c r="I328" s="30" t="s">
        <v>467</v>
      </c>
      <c r="J328" s="43"/>
      <c r="K328" s="31"/>
      <c r="L328" s="32"/>
      <c r="M328" s="32"/>
      <c r="N328" s="32" t="s">
        <v>1976</v>
      </c>
      <c r="O328" s="213"/>
      <c r="P328" s="213"/>
      <c r="Q328" s="33">
        <f>IF($P327=$Q$4,ROUND($L328,2)*O327,0)</f>
        <v>0</v>
      </c>
      <c r="R328" s="33">
        <f>IF($P327=$R$4,ROUND($L328,2)*O327,0)</f>
        <v>0</v>
      </c>
      <c r="S328" s="33">
        <f>IF(P327=$S$4,ROUND($L328,2)*O327,0)</f>
        <v>0</v>
      </c>
      <c r="T328" s="215"/>
      <c r="U328" s="18"/>
      <c r="V328" s="211"/>
      <c r="W328" s="220"/>
      <c r="X328" s="212"/>
      <c r="Y328" s="212"/>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c r="BD328" s="18"/>
      <c r="BE328" s="18"/>
      <c r="BF328" s="18"/>
      <c r="BG328" s="18"/>
      <c r="BH328" s="18"/>
      <c r="BI328" s="18"/>
      <c r="BJ328" s="18"/>
      <c r="BK328" s="18"/>
      <c r="BL328" s="18"/>
      <c r="BM328" s="18"/>
      <c r="BN328" s="18"/>
      <c r="BO328" s="18"/>
      <c r="BP328" s="18"/>
      <c r="BQ328" s="18"/>
      <c r="BR328" s="18"/>
      <c r="BS328" s="18"/>
      <c r="BT328" s="18"/>
      <c r="BU328" s="18"/>
      <c r="BV328" s="18"/>
      <c r="BW328" s="18"/>
      <c r="BX328" s="18"/>
      <c r="BY328" s="18"/>
      <c r="BZ328" s="18"/>
      <c r="CA328" s="18"/>
      <c r="CB328" s="18"/>
      <c r="CC328" s="18"/>
      <c r="CD328" s="18"/>
      <c r="CE328" s="18"/>
      <c r="CF328" s="18"/>
      <c r="CG328" s="18"/>
      <c r="CH328" s="18"/>
      <c r="CI328" s="18"/>
      <c r="CJ328" s="18"/>
    </row>
    <row r="329" spans="1:88" ht="15.75" customHeight="1">
      <c r="A329" s="24" t="s">
        <v>742</v>
      </c>
      <c r="B329" s="25" t="s">
        <v>743</v>
      </c>
      <c r="C329" s="26" t="s">
        <v>744</v>
      </c>
      <c r="D329" s="26" t="s">
        <v>745</v>
      </c>
      <c r="E329" s="24" t="s">
        <v>1962</v>
      </c>
      <c r="F329" s="37" t="s">
        <v>2143</v>
      </c>
      <c r="G329" s="24" t="s">
        <v>2753</v>
      </c>
      <c r="H329" s="29" t="s">
        <v>729</v>
      </c>
      <c r="I329" s="30" t="s">
        <v>467</v>
      </c>
      <c r="J329" s="31" t="s">
        <v>2098</v>
      </c>
      <c r="K329" s="31" t="s">
        <v>746</v>
      </c>
      <c r="L329" s="32"/>
      <c r="M329" s="32"/>
      <c r="N329" s="32" t="s">
        <v>1973</v>
      </c>
      <c r="O329" s="213">
        <v>5</v>
      </c>
      <c r="P329" s="214">
        <v>2</v>
      </c>
      <c r="Q329" s="33">
        <f>IF($P329=$Q$4,ROUND($L329,2)*$O329,0)</f>
        <v>0</v>
      </c>
      <c r="R329" s="33">
        <f>IF($P329=$R$4,ROUND($L329,2)*$O329,0)</f>
        <v>0</v>
      </c>
      <c r="S329" s="33">
        <f>IF($P329=$S$4,ROUND($L329,2)*$O329,0)</f>
        <v>0</v>
      </c>
      <c r="T329" s="215" t="str">
        <f>IF((L329&gt;0)*AND(L330&gt;0),"BŁĄD - Wprowadzono dwie wartości",IF((L329=0)*AND(L330=0),"Wprowadź kwotę dla oferowanego materiału",IF((L330&lt;&gt;0)*AND(K330=0),"Uzupełnij pola SYMBOL/PRODUCENT dla zamiennika",IF((L330=0)*AND(K330&lt;&gt;0),"cena dla niewłaściwego PRODUCENTA",IF((K330&lt;&gt;0)*AND(L330&lt;&gt;0)*AND(J330=0),"Uzupełnij pole PRODUCENT dla zamiennika","OK")))))</f>
        <v>Wprowadź kwotę dla oferowanego materiału</v>
      </c>
      <c r="U329" s="18"/>
      <c r="V329" s="211"/>
      <c r="W329" s="220"/>
      <c r="X329" s="212"/>
      <c r="Y329" s="211"/>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c r="AY329" s="18"/>
      <c r="AZ329" s="18"/>
      <c r="BA329" s="18"/>
      <c r="BB329" s="18"/>
      <c r="BC329" s="18"/>
      <c r="BD329" s="18"/>
      <c r="BE329" s="18"/>
      <c r="BF329" s="18"/>
      <c r="BG329" s="18"/>
      <c r="BH329" s="18"/>
      <c r="BI329" s="18"/>
      <c r="BJ329" s="18"/>
      <c r="BK329" s="18"/>
      <c r="BL329" s="18"/>
      <c r="BM329" s="18"/>
      <c r="BN329" s="18"/>
      <c r="BO329" s="18"/>
      <c r="BP329" s="18"/>
      <c r="BQ329" s="18"/>
      <c r="BR329" s="18"/>
      <c r="BS329" s="18"/>
      <c r="BT329" s="18"/>
      <c r="BU329" s="18"/>
      <c r="BV329" s="18"/>
      <c r="BW329" s="18"/>
      <c r="BX329" s="18"/>
      <c r="BY329" s="18"/>
      <c r="BZ329" s="18"/>
      <c r="CA329" s="18"/>
      <c r="CB329" s="18"/>
      <c r="CC329" s="18"/>
      <c r="CD329" s="18"/>
      <c r="CE329" s="18"/>
      <c r="CF329" s="18"/>
      <c r="CG329" s="18"/>
      <c r="CH329" s="18"/>
      <c r="CI329" s="18"/>
      <c r="CJ329" s="18"/>
    </row>
    <row r="330" spans="1:88" ht="15.75" customHeight="1">
      <c r="A330" s="24" t="s">
        <v>747</v>
      </c>
      <c r="B330" s="25" t="s">
        <v>748</v>
      </c>
      <c r="C330" s="26" t="s">
        <v>749</v>
      </c>
      <c r="D330" s="26" t="s">
        <v>745</v>
      </c>
      <c r="E330" s="24" t="s">
        <v>1962</v>
      </c>
      <c r="F330" s="37" t="s">
        <v>2143</v>
      </c>
      <c r="G330" s="24" t="s">
        <v>2753</v>
      </c>
      <c r="H330" s="29" t="s">
        <v>729</v>
      </c>
      <c r="I330" s="30" t="s">
        <v>467</v>
      </c>
      <c r="J330" s="43"/>
      <c r="K330" s="31"/>
      <c r="L330" s="32"/>
      <c r="M330" s="32"/>
      <c r="N330" s="32" t="s">
        <v>1976</v>
      </c>
      <c r="O330" s="213"/>
      <c r="P330" s="213"/>
      <c r="Q330" s="33">
        <f>IF($P329=$Q$4,ROUND($L330,2)*O329,0)</f>
        <v>0</v>
      </c>
      <c r="R330" s="33">
        <f>IF($P329=$R$4,ROUND($L330,2)*O329,0)</f>
        <v>0</v>
      </c>
      <c r="S330" s="33">
        <f>IF(P329=$S$4,ROUND($L330,2)*O329,0)</f>
        <v>0</v>
      </c>
      <c r="T330" s="215"/>
      <c r="U330" s="18"/>
      <c r="V330" s="211"/>
      <c r="W330" s="220"/>
      <c r="X330" s="212"/>
      <c r="Y330" s="212"/>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c r="AY330" s="18"/>
      <c r="AZ330" s="18"/>
      <c r="BA330" s="18"/>
      <c r="BB330" s="18"/>
      <c r="BC330" s="18"/>
      <c r="BD330" s="18"/>
      <c r="BE330" s="18"/>
      <c r="BF330" s="18"/>
      <c r="BG330" s="18"/>
      <c r="BH330" s="18"/>
      <c r="BI330" s="18"/>
      <c r="BJ330" s="18"/>
      <c r="BK330" s="18"/>
      <c r="BL330" s="18"/>
      <c r="BM330" s="18"/>
      <c r="BN330" s="18"/>
      <c r="BO330" s="18"/>
      <c r="BP330" s="18"/>
      <c r="BQ330" s="18"/>
      <c r="BR330" s="18"/>
      <c r="BS330" s="18"/>
      <c r="BT330" s="18"/>
      <c r="BU330" s="18"/>
      <c r="BV330" s="18"/>
      <c r="BW330" s="18"/>
      <c r="BX330" s="18"/>
      <c r="BY330" s="18"/>
      <c r="BZ330" s="18"/>
      <c r="CA330" s="18"/>
      <c r="CB330" s="18"/>
      <c r="CC330" s="18"/>
      <c r="CD330" s="18"/>
      <c r="CE330" s="18"/>
      <c r="CF330" s="18"/>
      <c r="CG330" s="18"/>
      <c r="CH330" s="18"/>
      <c r="CI330" s="18"/>
      <c r="CJ330" s="18"/>
    </row>
    <row r="331" spans="1:88" ht="15.75" customHeight="1">
      <c r="A331" s="34" t="s">
        <v>750</v>
      </c>
      <c r="B331" s="25" t="s">
        <v>751</v>
      </c>
      <c r="C331" s="26" t="s">
        <v>752</v>
      </c>
      <c r="D331" s="26" t="s">
        <v>753</v>
      </c>
      <c r="E331" s="24" t="s">
        <v>1962</v>
      </c>
      <c r="F331" s="37" t="s">
        <v>2153</v>
      </c>
      <c r="G331" s="24" t="s">
        <v>2753</v>
      </c>
      <c r="H331" s="29" t="s">
        <v>729</v>
      </c>
      <c r="I331" s="30" t="s">
        <v>467</v>
      </c>
      <c r="J331" s="31" t="s">
        <v>2098</v>
      </c>
      <c r="K331" s="31" t="s">
        <v>754</v>
      </c>
      <c r="L331" s="32"/>
      <c r="M331" s="32"/>
      <c r="N331" s="32" t="s">
        <v>1973</v>
      </c>
      <c r="O331" s="213">
        <v>5</v>
      </c>
      <c r="P331" s="214">
        <v>2</v>
      </c>
      <c r="Q331" s="33">
        <f>IF($P331=$Q$4,ROUND($L331,2)*$O331,0)</f>
        <v>0</v>
      </c>
      <c r="R331" s="33">
        <f>IF($P331=$R$4,ROUND($L331,2)*$O331,0)</f>
        <v>0</v>
      </c>
      <c r="S331" s="33">
        <f>IF($P331=$S$4,ROUND($L331,2)*$O331,0)</f>
        <v>0</v>
      </c>
      <c r="T331" s="215" t="str">
        <f>IF((L331&gt;0)*AND(L332&gt;0),"BŁĄD - Wprowadzono dwie wartości",IF((L331=0)*AND(L332=0),"Wprowadź kwotę dla oferowanego materiału",IF((L332&lt;&gt;0)*AND(K332=0),"Uzupełnij pola SYMBOL/PRODUCENT dla zamiennika",IF((L332=0)*AND(K332&lt;&gt;0),"cena dla niewłaściwego PRODUCENTA",IF((K332&lt;&gt;0)*AND(L332&lt;&gt;0)*AND(J332=0),"Uzupełnij pole PRODUCENT dla zamiennika","OK")))))</f>
        <v>Wprowadź kwotę dla oferowanego materiału</v>
      </c>
      <c r="U331" s="18"/>
      <c r="V331" s="211"/>
      <c r="W331" s="220"/>
      <c r="X331" s="212"/>
      <c r="Y331" s="211"/>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c r="AY331" s="18"/>
      <c r="AZ331" s="18"/>
      <c r="BA331" s="18"/>
      <c r="BB331" s="18"/>
      <c r="BC331" s="18"/>
      <c r="BD331" s="18"/>
      <c r="BE331" s="18"/>
      <c r="BF331" s="18"/>
      <c r="BG331" s="18"/>
      <c r="BH331" s="18"/>
      <c r="BI331" s="18"/>
      <c r="BJ331" s="18"/>
      <c r="BK331" s="18"/>
      <c r="BL331" s="18"/>
      <c r="BM331" s="18"/>
      <c r="BN331" s="18"/>
      <c r="BO331" s="18"/>
      <c r="BP331" s="18"/>
      <c r="BQ331" s="18"/>
      <c r="BR331" s="18"/>
      <c r="BS331" s="18"/>
      <c r="BT331" s="18"/>
      <c r="BU331" s="18"/>
      <c r="BV331" s="18"/>
      <c r="BW331" s="18"/>
      <c r="BX331" s="18"/>
      <c r="BY331" s="18"/>
      <c r="BZ331" s="18"/>
      <c r="CA331" s="18"/>
      <c r="CB331" s="18"/>
      <c r="CC331" s="18"/>
      <c r="CD331" s="18"/>
      <c r="CE331" s="18"/>
      <c r="CF331" s="18"/>
      <c r="CG331" s="18"/>
      <c r="CH331" s="18"/>
      <c r="CI331" s="18"/>
      <c r="CJ331" s="18"/>
    </row>
    <row r="332" spans="1:88" ht="15.75" customHeight="1">
      <c r="A332" s="24" t="s">
        <v>755</v>
      </c>
      <c r="B332" s="25" t="s">
        <v>756</v>
      </c>
      <c r="C332" s="26" t="s">
        <v>757</v>
      </c>
      <c r="D332" s="26" t="s">
        <v>753</v>
      </c>
      <c r="E332" s="24" t="s">
        <v>1962</v>
      </c>
      <c r="F332" s="37" t="s">
        <v>2153</v>
      </c>
      <c r="G332" s="24" t="s">
        <v>2753</v>
      </c>
      <c r="H332" s="29" t="s">
        <v>729</v>
      </c>
      <c r="I332" s="30" t="s">
        <v>467</v>
      </c>
      <c r="J332" s="43"/>
      <c r="K332" s="31"/>
      <c r="L332" s="32"/>
      <c r="M332" s="32"/>
      <c r="N332" s="32" t="s">
        <v>1976</v>
      </c>
      <c r="O332" s="213"/>
      <c r="P332" s="213"/>
      <c r="Q332" s="33">
        <f>IF($P331=$Q$4,ROUND($L332,2)*O331,0)</f>
        <v>0</v>
      </c>
      <c r="R332" s="33">
        <f>IF($P331=$R$4,ROUND($L332,2)*O331,0)</f>
        <v>0</v>
      </c>
      <c r="S332" s="33">
        <f>IF(P331=$S$4,ROUND($L332,2)*O331,0)</f>
        <v>0</v>
      </c>
      <c r="T332" s="215"/>
      <c r="U332" s="18"/>
      <c r="V332" s="211"/>
      <c r="W332" s="220"/>
      <c r="X332" s="212"/>
      <c r="Y332" s="212"/>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c r="AY332" s="18"/>
      <c r="AZ332" s="18"/>
      <c r="BA332" s="18"/>
      <c r="BB332" s="18"/>
      <c r="BC332" s="18"/>
      <c r="BD332" s="18"/>
      <c r="BE332" s="18"/>
      <c r="BF332" s="18"/>
      <c r="BG332" s="18"/>
      <c r="BH332" s="18"/>
      <c r="BI332" s="18"/>
      <c r="BJ332" s="18"/>
      <c r="BK332" s="18"/>
      <c r="BL332" s="18"/>
      <c r="BM332" s="18"/>
      <c r="BN332" s="18"/>
      <c r="BO332" s="18"/>
      <c r="BP332" s="18"/>
      <c r="BQ332" s="18"/>
      <c r="BR332" s="18"/>
      <c r="BS332" s="18"/>
      <c r="BT332" s="18"/>
      <c r="BU332" s="18"/>
      <c r="BV332" s="18"/>
      <c r="BW332" s="18"/>
      <c r="BX332" s="18"/>
      <c r="BY332" s="18"/>
      <c r="BZ332" s="18"/>
      <c r="CA332" s="18"/>
      <c r="CB332" s="18"/>
      <c r="CC332" s="18"/>
      <c r="CD332" s="18"/>
      <c r="CE332" s="18"/>
      <c r="CF332" s="18"/>
      <c r="CG332" s="18"/>
      <c r="CH332" s="18"/>
      <c r="CI332" s="18"/>
      <c r="CJ332" s="18"/>
    </row>
    <row r="333" spans="1:88" ht="15.75" customHeight="1">
      <c r="A333" s="24" t="s">
        <v>758</v>
      </c>
      <c r="B333" s="25" t="s">
        <v>759</v>
      </c>
      <c r="C333" s="26" t="s">
        <v>760</v>
      </c>
      <c r="D333" s="26" t="s">
        <v>761</v>
      </c>
      <c r="E333" s="24" t="s">
        <v>1962</v>
      </c>
      <c r="F333" s="37" t="s">
        <v>1967</v>
      </c>
      <c r="G333" s="24" t="s">
        <v>2753</v>
      </c>
      <c r="H333" s="29" t="s">
        <v>762</v>
      </c>
      <c r="I333" s="30" t="s">
        <v>380</v>
      </c>
      <c r="J333" s="31" t="s">
        <v>2098</v>
      </c>
      <c r="K333" s="31" t="s">
        <v>763</v>
      </c>
      <c r="L333" s="32"/>
      <c r="M333" s="32"/>
      <c r="N333" s="32" t="s">
        <v>1973</v>
      </c>
      <c r="O333" s="213">
        <v>4</v>
      </c>
      <c r="P333" s="214">
        <v>2</v>
      </c>
      <c r="Q333" s="33">
        <f>IF($P333=$Q$4,ROUND($L333,2)*$O333,0)</f>
        <v>0</v>
      </c>
      <c r="R333" s="33">
        <f>IF($P333=$R$4,ROUND($L333,2)*$O333,0)</f>
        <v>0</v>
      </c>
      <c r="S333" s="33">
        <f>IF($P333=$S$4,ROUND($L333,2)*$O333,0)</f>
        <v>0</v>
      </c>
      <c r="T333" s="215" t="str">
        <f>IF((L333&gt;0)*AND(L334&gt;0),"BŁĄD - Wprowadzono dwie wartości",IF((L333=0)*AND(L334=0),"Wprowadź kwotę dla oferowanego materiału",IF((L334&lt;&gt;0)*AND(K334=0),"Uzupełnij pola SYMBOL/PRODUCENT dla zamiennika",IF((L334=0)*AND(K334&lt;&gt;0),"cena dla niewłaściwego PRODUCENTA",IF((K334&lt;&gt;0)*AND(L334&lt;&gt;0)*AND(J334=0),"Uzupełnij pole PRODUCENT dla zamiennika","OK")))))</f>
        <v>Wprowadź kwotę dla oferowanego materiału</v>
      </c>
      <c r="U333" s="18"/>
      <c r="V333" s="211"/>
      <c r="W333" s="220"/>
      <c r="X333" s="212"/>
      <c r="Y333" s="211"/>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c r="AY333" s="18"/>
      <c r="AZ333" s="18"/>
      <c r="BA333" s="18"/>
      <c r="BB333" s="18"/>
      <c r="BC333" s="18"/>
      <c r="BD333" s="18"/>
      <c r="BE333" s="18"/>
      <c r="BF333" s="18"/>
      <c r="BG333" s="18"/>
      <c r="BH333" s="18"/>
      <c r="BI333" s="18"/>
      <c r="BJ333" s="18"/>
      <c r="BK333" s="18"/>
      <c r="BL333" s="18"/>
      <c r="BM333" s="18"/>
      <c r="BN333" s="18"/>
      <c r="BO333" s="18"/>
      <c r="BP333" s="18"/>
      <c r="BQ333" s="18"/>
      <c r="BR333" s="18"/>
      <c r="BS333" s="18"/>
      <c r="BT333" s="18"/>
      <c r="BU333" s="18"/>
      <c r="BV333" s="18"/>
      <c r="BW333" s="18"/>
      <c r="BX333" s="18"/>
      <c r="BY333" s="18"/>
      <c r="BZ333" s="18"/>
      <c r="CA333" s="18"/>
      <c r="CB333" s="18"/>
      <c r="CC333" s="18"/>
      <c r="CD333" s="18"/>
      <c r="CE333" s="18"/>
      <c r="CF333" s="18"/>
      <c r="CG333" s="18"/>
      <c r="CH333" s="18"/>
      <c r="CI333" s="18"/>
      <c r="CJ333" s="18"/>
    </row>
    <row r="334" spans="1:88" ht="15.75" customHeight="1">
      <c r="A334" s="24" t="s">
        <v>764</v>
      </c>
      <c r="B334" s="25" t="s">
        <v>765</v>
      </c>
      <c r="C334" s="26" t="s">
        <v>766</v>
      </c>
      <c r="D334" s="26" t="s">
        <v>761</v>
      </c>
      <c r="E334" s="24" t="s">
        <v>1962</v>
      </c>
      <c r="F334" s="37" t="s">
        <v>1967</v>
      </c>
      <c r="G334" s="24" t="s">
        <v>2753</v>
      </c>
      <c r="H334" s="29" t="s">
        <v>762</v>
      </c>
      <c r="I334" s="30" t="s">
        <v>380</v>
      </c>
      <c r="J334" s="43"/>
      <c r="K334" s="36"/>
      <c r="L334" s="32"/>
      <c r="M334" s="32"/>
      <c r="N334" s="32" t="s">
        <v>1976</v>
      </c>
      <c r="O334" s="213"/>
      <c r="P334" s="213"/>
      <c r="Q334" s="33">
        <f>IF($P333=$Q$4,ROUND($L334,2)*O333,0)</f>
        <v>0</v>
      </c>
      <c r="R334" s="33">
        <f>IF($P333=$R$4,ROUND($L334,2)*O333,0)</f>
        <v>0</v>
      </c>
      <c r="S334" s="33">
        <f>IF(P333=$S$4,ROUND($L334,2)*O333,0)</f>
        <v>0</v>
      </c>
      <c r="T334" s="215"/>
      <c r="U334" s="18"/>
      <c r="V334" s="211"/>
      <c r="W334" s="220"/>
      <c r="X334" s="212"/>
      <c r="Y334" s="212"/>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c r="AY334" s="18"/>
      <c r="AZ334" s="18"/>
      <c r="BA334" s="18"/>
      <c r="BB334" s="18"/>
      <c r="BC334" s="18"/>
      <c r="BD334" s="18"/>
      <c r="BE334" s="18"/>
      <c r="BF334" s="18"/>
      <c r="BG334" s="18"/>
      <c r="BH334" s="18"/>
      <c r="BI334" s="18"/>
      <c r="BJ334" s="18"/>
      <c r="BK334" s="18"/>
      <c r="BL334" s="18"/>
      <c r="BM334" s="18"/>
      <c r="BN334" s="18"/>
      <c r="BO334" s="18"/>
      <c r="BP334" s="18"/>
      <c r="BQ334" s="18"/>
      <c r="BR334" s="18"/>
      <c r="BS334" s="18"/>
      <c r="BT334" s="18"/>
      <c r="BU334" s="18"/>
      <c r="BV334" s="18"/>
      <c r="BW334" s="18"/>
      <c r="BX334" s="18"/>
      <c r="BY334" s="18"/>
      <c r="BZ334" s="18"/>
      <c r="CA334" s="18"/>
      <c r="CB334" s="18"/>
      <c r="CC334" s="18"/>
      <c r="CD334" s="18"/>
      <c r="CE334" s="18"/>
      <c r="CF334" s="18"/>
      <c r="CG334" s="18"/>
      <c r="CH334" s="18"/>
      <c r="CI334" s="18"/>
      <c r="CJ334" s="18"/>
    </row>
    <row r="335" spans="1:88" ht="15.75" customHeight="1">
      <c r="A335" s="24" t="s">
        <v>767</v>
      </c>
      <c r="B335" s="35" t="s">
        <v>768</v>
      </c>
      <c r="C335" s="26" t="s">
        <v>769</v>
      </c>
      <c r="D335" s="27" t="s">
        <v>770</v>
      </c>
      <c r="E335" s="24" t="s">
        <v>1962</v>
      </c>
      <c r="F335" s="37" t="s">
        <v>1967</v>
      </c>
      <c r="G335" s="24" t="s">
        <v>2753</v>
      </c>
      <c r="H335" s="29" t="s">
        <v>771</v>
      </c>
      <c r="I335" s="30" t="s">
        <v>467</v>
      </c>
      <c r="J335" s="31" t="s">
        <v>2098</v>
      </c>
      <c r="K335" s="31" t="s">
        <v>772</v>
      </c>
      <c r="L335" s="32"/>
      <c r="M335" s="32"/>
      <c r="N335" s="32" t="s">
        <v>1973</v>
      </c>
      <c r="O335" s="213">
        <v>4</v>
      </c>
      <c r="P335" s="214">
        <v>2</v>
      </c>
      <c r="Q335" s="33">
        <f>IF($P335=$Q$4,ROUND($L335,2)*$O335,0)</f>
        <v>0</v>
      </c>
      <c r="R335" s="33">
        <f>IF($P335=$R$4,ROUND($L335,2)*$O335,0)</f>
        <v>0</v>
      </c>
      <c r="S335" s="33">
        <f>IF($P335=$S$4,ROUND($L335,2)*$O335,0)</f>
        <v>0</v>
      </c>
      <c r="T335" s="215" t="str">
        <f>IF((L335&gt;0)*AND(L336&gt;0),"BŁĄD - Wprowadzono dwie wartości",IF((L335=0)*AND(L336=0),"Wprowadź kwotę dla oferowanego materiału",IF((L336&lt;&gt;0)*AND(K336=0),"Uzupełnij pola SYMBOL/PRODUCENT dla zamiennika",IF((L336=0)*AND(K336&lt;&gt;0),"cena dla niewłaściwego PRODUCENTA",IF((K336&lt;&gt;0)*AND(L336&lt;&gt;0)*AND(J336=0),"Uzupełnij pole PRODUCENT dla zamiennika","OK")))))</f>
        <v>Wprowadź kwotę dla oferowanego materiału</v>
      </c>
      <c r="U335" s="18"/>
      <c r="V335" s="211"/>
      <c r="W335" s="220"/>
      <c r="X335" s="212"/>
      <c r="Y335" s="211"/>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18"/>
      <c r="BB335" s="18"/>
      <c r="BC335" s="18"/>
      <c r="BD335" s="18"/>
      <c r="BE335" s="18"/>
      <c r="BF335" s="18"/>
      <c r="BG335" s="18"/>
      <c r="BH335" s="18"/>
      <c r="BI335" s="18"/>
      <c r="BJ335" s="18"/>
      <c r="BK335" s="18"/>
      <c r="BL335" s="18"/>
      <c r="BM335" s="18"/>
      <c r="BN335" s="18"/>
      <c r="BO335" s="18"/>
      <c r="BP335" s="18"/>
      <c r="BQ335" s="18"/>
      <c r="BR335" s="18"/>
      <c r="BS335" s="18"/>
      <c r="BT335" s="18"/>
      <c r="BU335" s="18"/>
      <c r="BV335" s="18"/>
      <c r="BW335" s="18"/>
      <c r="BX335" s="18"/>
      <c r="BY335" s="18"/>
      <c r="BZ335" s="18"/>
      <c r="CA335" s="18"/>
      <c r="CB335" s="18"/>
      <c r="CC335" s="18"/>
      <c r="CD335" s="18"/>
      <c r="CE335" s="18"/>
      <c r="CF335" s="18"/>
      <c r="CG335" s="18"/>
      <c r="CH335" s="18"/>
      <c r="CI335" s="18"/>
      <c r="CJ335" s="18"/>
    </row>
    <row r="336" spans="1:88" ht="15.75" customHeight="1">
      <c r="A336" s="34" t="s">
        <v>773</v>
      </c>
      <c r="B336" s="25" t="s">
        <v>774</v>
      </c>
      <c r="C336" s="26" t="s">
        <v>775</v>
      </c>
      <c r="D336" s="27" t="s">
        <v>770</v>
      </c>
      <c r="E336" s="24" t="s">
        <v>1962</v>
      </c>
      <c r="F336" s="37" t="s">
        <v>1967</v>
      </c>
      <c r="G336" s="24" t="s">
        <v>2753</v>
      </c>
      <c r="H336" s="29" t="s">
        <v>771</v>
      </c>
      <c r="I336" s="30" t="s">
        <v>467</v>
      </c>
      <c r="J336" s="43"/>
      <c r="K336" s="36"/>
      <c r="L336" s="32"/>
      <c r="M336" s="32"/>
      <c r="N336" s="32" t="s">
        <v>1976</v>
      </c>
      <c r="O336" s="213"/>
      <c r="P336" s="213"/>
      <c r="Q336" s="33">
        <f>IF($P335=$Q$4,ROUND($L336,2)*O335,0)</f>
        <v>0</v>
      </c>
      <c r="R336" s="33">
        <f>IF($P335=$R$4,ROUND($L336,2)*O335,0)</f>
        <v>0</v>
      </c>
      <c r="S336" s="33">
        <f>IF(P335=$S$4,ROUND($L336,2)*O335,0)</f>
        <v>0</v>
      </c>
      <c r="T336" s="215"/>
      <c r="U336" s="18"/>
      <c r="V336" s="211"/>
      <c r="W336" s="220"/>
      <c r="X336" s="212"/>
      <c r="Y336" s="212"/>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18"/>
      <c r="BS336" s="18"/>
      <c r="BT336" s="18"/>
      <c r="BU336" s="18"/>
      <c r="BV336" s="18"/>
      <c r="BW336" s="18"/>
      <c r="BX336" s="18"/>
      <c r="BY336" s="18"/>
      <c r="BZ336" s="18"/>
      <c r="CA336" s="18"/>
      <c r="CB336" s="18"/>
      <c r="CC336" s="18"/>
      <c r="CD336" s="18"/>
      <c r="CE336" s="18"/>
      <c r="CF336" s="18"/>
      <c r="CG336" s="18"/>
      <c r="CH336" s="18"/>
      <c r="CI336" s="18"/>
      <c r="CJ336" s="18"/>
    </row>
    <row r="337" spans="1:88" ht="15.75" customHeight="1">
      <c r="A337" s="24" t="s">
        <v>776</v>
      </c>
      <c r="B337" s="25" t="s">
        <v>777</v>
      </c>
      <c r="C337" s="26" t="s">
        <v>778</v>
      </c>
      <c r="D337" s="26" t="s">
        <v>779</v>
      </c>
      <c r="E337" s="24" t="s">
        <v>1962</v>
      </c>
      <c r="F337" s="37" t="s">
        <v>1967</v>
      </c>
      <c r="G337" s="24" t="s">
        <v>2753</v>
      </c>
      <c r="H337" s="29" t="s">
        <v>780</v>
      </c>
      <c r="I337" s="30" t="s">
        <v>781</v>
      </c>
      <c r="J337" s="31" t="s">
        <v>2098</v>
      </c>
      <c r="K337" s="31" t="s">
        <v>782</v>
      </c>
      <c r="L337" s="32"/>
      <c r="M337" s="32"/>
      <c r="N337" s="32" t="s">
        <v>1973</v>
      </c>
      <c r="O337" s="213">
        <v>173</v>
      </c>
      <c r="P337" s="214">
        <v>1</v>
      </c>
      <c r="Q337" s="33">
        <f>IF($P337=$Q$4,ROUND($L337,2)*$O337,0)</f>
        <v>0</v>
      </c>
      <c r="R337" s="33">
        <f>IF($P337=$R$4,ROUND($L337,2)*$O337,0)</f>
        <v>0</v>
      </c>
      <c r="S337" s="33">
        <f>IF($P337=$S$4,ROUND($L337,2)*$O337,0)</f>
        <v>0</v>
      </c>
      <c r="T337" s="215" t="str">
        <f>IF((L337&gt;0)*AND(L338&gt;0),"BŁĄD - Wprowadzono dwie wartości",IF((L337=0)*AND(L338=0),"Wprowadź kwotę dla oferowanego materiału",IF((L338&lt;&gt;0)*AND(K338=0),"Uzupełnij pola SYMBOL/PRODUCENT dla zamiennika",IF((L338=0)*AND(K338&lt;&gt;0),"cena dla niewłaściwego PRODUCENTA",IF((K338&lt;&gt;0)*AND(L338&lt;&gt;0)*AND(J338=0),"Uzupełnij pole PRODUCENT dla zamiennika","OK")))))</f>
        <v>Wprowadź kwotę dla oferowanego materiału</v>
      </c>
      <c r="U337" s="18"/>
      <c r="V337" s="211"/>
      <c r="W337" s="220"/>
      <c r="X337" s="212"/>
      <c r="Y337" s="211"/>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c r="AY337" s="18"/>
      <c r="AZ337" s="18"/>
      <c r="BA337" s="18"/>
      <c r="BB337" s="18"/>
      <c r="BC337" s="18"/>
      <c r="BD337" s="18"/>
      <c r="BE337" s="18"/>
      <c r="BF337" s="18"/>
      <c r="BG337" s="18"/>
      <c r="BH337" s="18"/>
      <c r="BI337" s="18"/>
      <c r="BJ337" s="18"/>
      <c r="BK337" s="18"/>
      <c r="BL337" s="18"/>
      <c r="BM337" s="18"/>
      <c r="BN337" s="18"/>
      <c r="BO337" s="18"/>
      <c r="BP337" s="18"/>
      <c r="BQ337" s="18"/>
      <c r="BR337" s="18"/>
      <c r="BS337" s="18"/>
      <c r="BT337" s="18"/>
      <c r="BU337" s="18"/>
      <c r="BV337" s="18"/>
      <c r="BW337" s="18"/>
      <c r="BX337" s="18"/>
      <c r="BY337" s="18"/>
      <c r="BZ337" s="18"/>
      <c r="CA337" s="18"/>
      <c r="CB337" s="18"/>
      <c r="CC337" s="18"/>
      <c r="CD337" s="18"/>
      <c r="CE337" s="18"/>
      <c r="CF337" s="18"/>
      <c r="CG337" s="18"/>
      <c r="CH337" s="18"/>
      <c r="CI337" s="18"/>
      <c r="CJ337" s="18"/>
    </row>
    <row r="338" spans="1:88" ht="15.75" customHeight="1">
      <c r="A338" s="24" t="s">
        <v>783</v>
      </c>
      <c r="B338" s="25" t="s">
        <v>784</v>
      </c>
      <c r="C338" s="26" t="s">
        <v>785</v>
      </c>
      <c r="D338" s="26" t="s">
        <v>779</v>
      </c>
      <c r="E338" s="24" t="s">
        <v>1962</v>
      </c>
      <c r="F338" s="37" t="s">
        <v>1967</v>
      </c>
      <c r="G338" s="24" t="s">
        <v>2753</v>
      </c>
      <c r="H338" s="29" t="s">
        <v>780</v>
      </c>
      <c r="I338" s="30" t="s">
        <v>781</v>
      </c>
      <c r="J338" s="43"/>
      <c r="K338" s="36"/>
      <c r="L338" s="32"/>
      <c r="M338" s="32"/>
      <c r="N338" s="32" t="s">
        <v>1976</v>
      </c>
      <c r="O338" s="213"/>
      <c r="P338" s="213"/>
      <c r="Q338" s="33">
        <f>IF($P337=$Q$4,ROUND($L338,2)*O337,0)</f>
        <v>0</v>
      </c>
      <c r="R338" s="33">
        <f>IF($P337=$R$4,ROUND($L338,2)*O337,0)</f>
        <v>0</v>
      </c>
      <c r="S338" s="33">
        <f>IF(P337=$S$4,ROUND($L338,2)*O337,0)</f>
        <v>0</v>
      </c>
      <c r="T338" s="215"/>
      <c r="U338" s="18"/>
      <c r="V338" s="211"/>
      <c r="W338" s="220"/>
      <c r="X338" s="212"/>
      <c r="Y338" s="212"/>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c r="AY338" s="18"/>
      <c r="AZ338" s="18"/>
      <c r="BA338" s="18"/>
      <c r="BB338" s="18"/>
      <c r="BC338" s="18"/>
      <c r="BD338" s="18"/>
      <c r="BE338" s="18"/>
      <c r="BF338" s="18"/>
      <c r="BG338" s="18"/>
      <c r="BH338" s="18"/>
      <c r="BI338" s="18"/>
      <c r="BJ338" s="18"/>
      <c r="BK338" s="18"/>
      <c r="BL338" s="18"/>
      <c r="BM338" s="18"/>
      <c r="BN338" s="18"/>
      <c r="BO338" s="18"/>
      <c r="BP338" s="18"/>
      <c r="BQ338" s="18"/>
      <c r="BR338" s="18"/>
      <c r="BS338" s="18"/>
      <c r="BT338" s="18"/>
      <c r="BU338" s="18"/>
      <c r="BV338" s="18"/>
      <c r="BW338" s="18"/>
      <c r="BX338" s="18"/>
      <c r="BY338" s="18"/>
      <c r="BZ338" s="18"/>
      <c r="CA338" s="18"/>
      <c r="CB338" s="18"/>
      <c r="CC338" s="18"/>
      <c r="CD338" s="18"/>
      <c r="CE338" s="18"/>
      <c r="CF338" s="18"/>
      <c r="CG338" s="18"/>
      <c r="CH338" s="18"/>
      <c r="CI338" s="18"/>
      <c r="CJ338" s="18"/>
    </row>
    <row r="339" spans="1:88" ht="15.75" customHeight="1">
      <c r="A339" s="24" t="s">
        <v>786</v>
      </c>
      <c r="B339" s="25" t="s">
        <v>787</v>
      </c>
      <c r="C339" s="26" t="s">
        <v>788</v>
      </c>
      <c r="D339" s="26" t="s">
        <v>789</v>
      </c>
      <c r="E339" s="24" t="s">
        <v>1962</v>
      </c>
      <c r="F339" s="37" t="s">
        <v>1967</v>
      </c>
      <c r="G339" s="24" t="s">
        <v>2753</v>
      </c>
      <c r="H339" s="29" t="s">
        <v>790</v>
      </c>
      <c r="I339" s="30" t="s">
        <v>781</v>
      </c>
      <c r="J339" s="31" t="s">
        <v>2098</v>
      </c>
      <c r="K339" s="31" t="s">
        <v>791</v>
      </c>
      <c r="L339" s="32"/>
      <c r="M339" s="32"/>
      <c r="N339" s="32" t="s">
        <v>1973</v>
      </c>
      <c r="O339" s="213">
        <v>82</v>
      </c>
      <c r="P339" s="214">
        <v>1</v>
      </c>
      <c r="Q339" s="33">
        <f>IF($P339=$Q$4,ROUND($L339,2)*$O339,0)</f>
        <v>0</v>
      </c>
      <c r="R339" s="33">
        <f>IF($P339=$R$4,ROUND($L339,2)*$O339,0)</f>
        <v>0</v>
      </c>
      <c r="S339" s="33">
        <f>IF($P339=$S$4,ROUND($L339,2)*$O339,0)</f>
        <v>0</v>
      </c>
      <c r="T339" s="215" t="str">
        <f>IF((L339&gt;0)*AND(L340&gt;0),"BŁĄD - Wprowadzono dwie wartości",IF((L339=0)*AND(L340=0),"Wprowadź kwotę dla oferowanego materiału",IF((L340&lt;&gt;0)*AND(K340=0),"Uzupełnij pola SYMBOL/PRODUCENT dla zamiennika",IF((L340=0)*AND(K340&lt;&gt;0),"cena dla niewłaściwego PRODUCENTA",IF((K340&lt;&gt;0)*AND(L340&lt;&gt;0)*AND(J340=0),"Uzupełnij pole PRODUCENT dla zamiennika","OK")))))</f>
        <v>Wprowadź kwotę dla oferowanego materiału</v>
      </c>
      <c r="U339" s="18"/>
      <c r="V339" s="211"/>
      <c r="W339" s="220"/>
      <c r="X339" s="212"/>
      <c r="Y339" s="211"/>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c r="AY339" s="18"/>
      <c r="AZ339" s="18"/>
      <c r="BA339" s="18"/>
      <c r="BB339" s="18"/>
      <c r="BC339" s="18"/>
      <c r="BD339" s="18"/>
      <c r="BE339" s="18"/>
      <c r="BF339" s="18"/>
      <c r="BG339" s="18"/>
      <c r="BH339" s="18"/>
      <c r="BI339" s="18"/>
      <c r="BJ339" s="18"/>
      <c r="BK339" s="18"/>
      <c r="BL339" s="18"/>
      <c r="BM339" s="18"/>
      <c r="BN339" s="18"/>
      <c r="BO339" s="18"/>
      <c r="BP339" s="18"/>
      <c r="BQ339" s="18"/>
      <c r="BR339" s="18"/>
      <c r="BS339" s="18"/>
      <c r="BT339" s="18"/>
      <c r="BU339" s="18"/>
      <c r="BV339" s="18"/>
      <c r="BW339" s="18"/>
      <c r="BX339" s="18"/>
      <c r="BY339" s="18"/>
      <c r="BZ339" s="18"/>
      <c r="CA339" s="18"/>
      <c r="CB339" s="18"/>
      <c r="CC339" s="18"/>
      <c r="CD339" s="18"/>
      <c r="CE339" s="18"/>
      <c r="CF339" s="18"/>
      <c r="CG339" s="18"/>
      <c r="CH339" s="18"/>
      <c r="CI339" s="18"/>
      <c r="CJ339" s="18"/>
    </row>
    <row r="340" spans="1:88" ht="15.75" customHeight="1">
      <c r="A340" s="24" t="s">
        <v>792</v>
      </c>
      <c r="B340" s="25" t="s">
        <v>793</v>
      </c>
      <c r="C340" s="26" t="s">
        <v>794</v>
      </c>
      <c r="D340" s="26" t="s">
        <v>789</v>
      </c>
      <c r="E340" s="24" t="s">
        <v>1962</v>
      </c>
      <c r="F340" s="37" t="s">
        <v>1967</v>
      </c>
      <c r="G340" s="24" t="s">
        <v>2753</v>
      </c>
      <c r="H340" s="29" t="s">
        <v>790</v>
      </c>
      <c r="I340" s="30" t="s">
        <v>781</v>
      </c>
      <c r="J340" s="43"/>
      <c r="K340" s="36"/>
      <c r="L340" s="32"/>
      <c r="M340" s="32"/>
      <c r="N340" s="32" t="s">
        <v>1976</v>
      </c>
      <c r="O340" s="213"/>
      <c r="P340" s="213"/>
      <c r="Q340" s="33">
        <f>IF($P339=$Q$4,ROUND($L340,2)*O339,0)</f>
        <v>0</v>
      </c>
      <c r="R340" s="33">
        <f>IF($P339=$R$4,ROUND($L340,2)*O339,0)</f>
        <v>0</v>
      </c>
      <c r="S340" s="33">
        <f>IF(P339=$S$4,ROUND($L340,2)*O339,0)</f>
        <v>0</v>
      </c>
      <c r="T340" s="215"/>
      <c r="U340" s="18"/>
      <c r="V340" s="211"/>
      <c r="W340" s="220"/>
      <c r="X340" s="212"/>
      <c r="Y340" s="212"/>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18"/>
      <c r="BB340" s="18"/>
      <c r="BC340" s="18"/>
      <c r="BD340" s="18"/>
      <c r="BE340" s="18"/>
      <c r="BF340" s="18"/>
      <c r="BG340" s="18"/>
      <c r="BH340" s="18"/>
      <c r="BI340" s="18"/>
      <c r="BJ340" s="18"/>
      <c r="BK340" s="18"/>
      <c r="BL340" s="18"/>
      <c r="BM340" s="18"/>
      <c r="BN340" s="18"/>
      <c r="BO340" s="18"/>
      <c r="BP340" s="18"/>
      <c r="BQ340" s="18"/>
      <c r="BR340" s="18"/>
      <c r="BS340" s="18"/>
      <c r="BT340" s="18"/>
      <c r="BU340" s="18"/>
      <c r="BV340" s="18"/>
      <c r="BW340" s="18"/>
      <c r="BX340" s="18"/>
      <c r="BY340" s="18"/>
      <c r="BZ340" s="18"/>
      <c r="CA340" s="18"/>
      <c r="CB340" s="18"/>
      <c r="CC340" s="18"/>
      <c r="CD340" s="18"/>
      <c r="CE340" s="18"/>
      <c r="CF340" s="18"/>
      <c r="CG340" s="18"/>
      <c r="CH340" s="18"/>
      <c r="CI340" s="18"/>
      <c r="CJ340" s="18"/>
    </row>
    <row r="341" spans="1:88" ht="22.5" customHeight="1">
      <c r="A341" s="34" t="s">
        <v>795</v>
      </c>
      <c r="B341" s="25" t="s">
        <v>796</v>
      </c>
      <c r="C341" s="26" t="s">
        <v>797</v>
      </c>
      <c r="D341" s="26" t="s">
        <v>798</v>
      </c>
      <c r="E341" s="24" t="s">
        <v>1962</v>
      </c>
      <c r="F341" s="37" t="s">
        <v>1967</v>
      </c>
      <c r="G341" s="24" t="s">
        <v>2753</v>
      </c>
      <c r="H341" s="29" t="s">
        <v>799</v>
      </c>
      <c r="I341" s="30" t="s">
        <v>781</v>
      </c>
      <c r="J341" s="31" t="s">
        <v>2098</v>
      </c>
      <c r="K341" s="31" t="s">
        <v>800</v>
      </c>
      <c r="L341" s="32"/>
      <c r="M341" s="32"/>
      <c r="N341" s="32" t="s">
        <v>1973</v>
      </c>
      <c r="O341" s="213">
        <v>16</v>
      </c>
      <c r="P341" s="214">
        <v>2</v>
      </c>
      <c r="Q341" s="33">
        <f>IF($P341=$Q$4,ROUND($L341,2)*$O341,0)</f>
        <v>0</v>
      </c>
      <c r="R341" s="33">
        <f>IF($P341=$R$4,ROUND($L341,2)*$O341,0)</f>
        <v>0</v>
      </c>
      <c r="S341" s="33">
        <f>IF($P341=$S$4,ROUND($L341,2)*$O341,0)</f>
        <v>0</v>
      </c>
      <c r="T341" s="215" t="str">
        <f>IF((L341&gt;0)*AND(L342&gt;0),"BŁĄD - Wprowadzono dwie wartości",IF((L341=0)*AND(L342=0),"Wprowadź kwotę dla oferowanego materiału",IF((L342&lt;&gt;0)*AND(K342=0),"Uzupełnij pola SYMBOL/PRODUCENT dla zamiennika",IF((L342=0)*AND(K342&lt;&gt;0),"cena dla niewłaściwego PRODUCENTA",IF((K342&lt;&gt;0)*AND(L342&lt;&gt;0)*AND(J342=0),"Uzupełnij pole PRODUCENT dla zamiennika","OK")))))</f>
        <v>Wprowadź kwotę dla oferowanego materiału</v>
      </c>
      <c r="U341" s="18"/>
      <c r="V341" s="211"/>
      <c r="W341" s="220"/>
      <c r="X341" s="212"/>
      <c r="Y341" s="211"/>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E341" s="18"/>
      <c r="BF341" s="18"/>
      <c r="BG341" s="18"/>
      <c r="BH341" s="18"/>
      <c r="BI341" s="18"/>
      <c r="BJ341" s="18"/>
      <c r="BK341" s="18"/>
      <c r="BL341" s="18"/>
      <c r="BM341" s="18"/>
      <c r="BN341" s="18"/>
      <c r="BO341" s="18"/>
      <c r="BP341" s="18"/>
      <c r="BQ341" s="18"/>
      <c r="BR341" s="18"/>
      <c r="BS341" s="18"/>
      <c r="BT341" s="18"/>
      <c r="BU341" s="18"/>
      <c r="BV341" s="18"/>
      <c r="BW341" s="18"/>
      <c r="BX341" s="18"/>
      <c r="BY341" s="18"/>
      <c r="BZ341" s="18"/>
      <c r="CA341" s="18"/>
      <c r="CB341" s="18"/>
      <c r="CC341" s="18"/>
      <c r="CD341" s="18"/>
      <c r="CE341" s="18"/>
      <c r="CF341" s="18"/>
      <c r="CG341" s="18"/>
      <c r="CH341" s="18"/>
      <c r="CI341" s="18"/>
      <c r="CJ341" s="18"/>
    </row>
    <row r="342" spans="1:88" ht="22.5" customHeight="1">
      <c r="A342" s="24" t="s">
        <v>801</v>
      </c>
      <c r="B342" s="25" t="s">
        <v>802</v>
      </c>
      <c r="C342" s="26" t="s">
        <v>803</v>
      </c>
      <c r="D342" s="26" t="s">
        <v>798</v>
      </c>
      <c r="E342" s="24" t="s">
        <v>1962</v>
      </c>
      <c r="F342" s="37" t="s">
        <v>1967</v>
      </c>
      <c r="G342" s="24" t="s">
        <v>2753</v>
      </c>
      <c r="H342" s="29" t="s">
        <v>799</v>
      </c>
      <c r="I342" s="30" t="s">
        <v>781</v>
      </c>
      <c r="J342" s="43"/>
      <c r="K342" s="36"/>
      <c r="L342" s="32"/>
      <c r="M342" s="32"/>
      <c r="N342" s="32" t="s">
        <v>1976</v>
      </c>
      <c r="O342" s="213"/>
      <c r="P342" s="213"/>
      <c r="Q342" s="33">
        <f>IF($P341=$Q$4,ROUND($L342,2)*O341,0)</f>
        <v>0</v>
      </c>
      <c r="R342" s="33">
        <f>IF($P341=$R$4,ROUND($L342,2)*O341,0)</f>
        <v>0</v>
      </c>
      <c r="S342" s="33">
        <f>IF(P341=$S$4,ROUND($L342,2)*O341,0)</f>
        <v>0</v>
      </c>
      <c r="T342" s="215"/>
      <c r="U342" s="18"/>
      <c r="V342" s="211"/>
      <c r="W342" s="220"/>
      <c r="X342" s="212"/>
      <c r="Y342" s="212"/>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c r="AY342" s="18"/>
      <c r="AZ342" s="18"/>
      <c r="BA342" s="18"/>
      <c r="BB342" s="18"/>
      <c r="BC342" s="18"/>
      <c r="BD342" s="18"/>
      <c r="BE342" s="18"/>
      <c r="BF342" s="18"/>
      <c r="BG342" s="18"/>
      <c r="BH342" s="18"/>
      <c r="BI342" s="18"/>
      <c r="BJ342" s="18"/>
      <c r="BK342" s="18"/>
      <c r="BL342" s="18"/>
      <c r="BM342" s="18"/>
      <c r="BN342" s="18"/>
      <c r="BO342" s="18"/>
      <c r="BP342" s="18"/>
      <c r="BQ342" s="18"/>
      <c r="BR342" s="18"/>
      <c r="BS342" s="18"/>
      <c r="BT342" s="18"/>
      <c r="BU342" s="18"/>
      <c r="BV342" s="18"/>
      <c r="BW342" s="18"/>
      <c r="BX342" s="18"/>
      <c r="BY342" s="18"/>
      <c r="BZ342" s="18"/>
      <c r="CA342" s="18"/>
      <c r="CB342" s="18"/>
      <c r="CC342" s="18"/>
      <c r="CD342" s="18"/>
      <c r="CE342" s="18"/>
      <c r="CF342" s="18"/>
      <c r="CG342" s="18"/>
      <c r="CH342" s="18"/>
      <c r="CI342" s="18"/>
      <c r="CJ342" s="18"/>
    </row>
    <row r="343" spans="1:88" ht="15.75" customHeight="1">
      <c r="A343" s="24" t="s">
        <v>804</v>
      </c>
      <c r="B343" s="25" t="s">
        <v>805</v>
      </c>
      <c r="C343" s="26" t="s">
        <v>806</v>
      </c>
      <c r="D343" s="26" t="s">
        <v>806</v>
      </c>
      <c r="E343" s="24" t="s">
        <v>1962</v>
      </c>
      <c r="F343" s="37" t="s">
        <v>1967</v>
      </c>
      <c r="G343" s="24" t="s">
        <v>2753</v>
      </c>
      <c r="H343" s="29" t="s">
        <v>807</v>
      </c>
      <c r="I343" s="30" t="s">
        <v>808</v>
      </c>
      <c r="J343" s="31" t="s">
        <v>2098</v>
      </c>
      <c r="K343" s="31" t="s">
        <v>809</v>
      </c>
      <c r="L343" s="32"/>
      <c r="M343" s="32"/>
      <c r="N343" s="32" t="s">
        <v>1973</v>
      </c>
      <c r="O343" s="213">
        <v>414</v>
      </c>
      <c r="P343" s="214">
        <v>1</v>
      </c>
      <c r="Q343" s="33">
        <f>IF($P343=$Q$4,ROUND($L343,2)*$O343,0)</f>
        <v>0</v>
      </c>
      <c r="R343" s="33">
        <f>IF($P343=$R$4,ROUND($L343,2)*$O343,0)</f>
        <v>0</v>
      </c>
      <c r="S343" s="33">
        <f>IF($P343=$S$4,ROUND($L343,2)*$O343,0)</f>
        <v>0</v>
      </c>
      <c r="T343" s="215" t="str">
        <f>IF((L343&gt;0)*AND(L344&gt;0),"BŁĄD - Wprowadzono dwie wartości",IF((L343=0)*AND(L344=0),"Wprowadź kwotę dla oferowanego materiału",IF((L344&lt;&gt;0)*AND(K344=0),"Uzupełnij pola SYMBOL/PRODUCENT dla zamiennika",IF((L344=0)*AND(K344&lt;&gt;0),"cena dla niewłaściwego PRODUCENTA",IF((K344&lt;&gt;0)*AND(L344&lt;&gt;0)*AND(J344=0),"Uzupełnij pole PRODUCENT dla zamiennika","OK")))))</f>
        <v>Wprowadź kwotę dla oferowanego materiału</v>
      </c>
      <c r="U343" s="18"/>
      <c r="V343" s="211"/>
      <c r="W343" s="220"/>
      <c r="X343" s="212"/>
      <c r="Y343" s="211"/>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c r="AY343" s="18"/>
      <c r="AZ343" s="18"/>
      <c r="BA343" s="18"/>
      <c r="BB343" s="18"/>
      <c r="BC343" s="18"/>
      <c r="BD343" s="18"/>
      <c r="BE343" s="18"/>
      <c r="BF343" s="18"/>
      <c r="BG343" s="18"/>
      <c r="BH343" s="18"/>
      <c r="BI343" s="18"/>
      <c r="BJ343" s="18"/>
      <c r="BK343" s="18"/>
      <c r="BL343" s="18"/>
      <c r="BM343" s="18"/>
      <c r="BN343" s="18"/>
      <c r="BO343" s="18"/>
      <c r="BP343" s="18"/>
      <c r="BQ343" s="18"/>
      <c r="BR343" s="18"/>
      <c r="BS343" s="18"/>
      <c r="BT343" s="18"/>
      <c r="BU343" s="18"/>
      <c r="BV343" s="18"/>
      <c r="BW343" s="18"/>
      <c r="BX343" s="18"/>
      <c r="BY343" s="18"/>
      <c r="BZ343" s="18"/>
      <c r="CA343" s="18"/>
      <c r="CB343" s="18"/>
      <c r="CC343" s="18"/>
      <c r="CD343" s="18"/>
      <c r="CE343" s="18"/>
      <c r="CF343" s="18"/>
      <c r="CG343" s="18"/>
      <c r="CH343" s="18"/>
      <c r="CI343" s="18"/>
      <c r="CJ343" s="18"/>
    </row>
    <row r="344" spans="1:88" ht="15.75" customHeight="1">
      <c r="A344" s="24" t="s">
        <v>810</v>
      </c>
      <c r="B344" s="25" t="s">
        <v>811</v>
      </c>
      <c r="C344" s="26" t="s">
        <v>812</v>
      </c>
      <c r="D344" s="26" t="s">
        <v>806</v>
      </c>
      <c r="E344" s="24" t="s">
        <v>1962</v>
      </c>
      <c r="F344" s="37" t="s">
        <v>1967</v>
      </c>
      <c r="G344" s="24" t="s">
        <v>2753</v>
      </c>
      <c r="H344" s="29" t="s">
        <v>807</v>
      </c>
      <c r="I344" s="30" t="s">
        <v>808</v>
      </c>
      <c r="J344" s="43"/>
      <c r="K344" s="36"/>
      <c r="L344" s="32"/>
      <c r="M344" s="32"/>
      <c r="N344" s="32" t="s">
        <v>1976</v>
      </c>
      <c r="O344" s="213"/>
      <c r="P344" s="213"/>
      <c r="Q344" s="33">
        <f>IF($P343=$Q$4,ROUND($L344,2)*O343,0)</f>
        <v>0</v>
      </c>
      <c r="R344" s="33">
        <f>IF($P343=$R$4,ROUND($L344,2)*O343,0)</f>
        <v>0</v>
      </c>
      <c r="S344" s="33">
        <f>IF(P343=$S$4,ROUND($L344,2)*O343,0)</f>
        <v>0</v>
      </c>
      <c r="T344" s="215"/>
      <c r="U344" s="18"/>
      <c r="V344" s="211"/>
      <c r="W344" s="220"/>
      <c r="X344" s="212"/>
      <c r="Y344" s="212"/>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c r="AY344" s="18"/>
      <c r="AZ344" s="18"/>
      <c r="BA344" s="18"/>
      <c r="BB344" s="18"/>
      <c r="BC344" s="18"/>
      <c r="BD344" s="18"/>
      <c r="BE344" s="18"/>
      <c r="BF344" s="18"/>
      <c r="BG344" s="18"/>
      <c r="BH344" s="18"/>
      <c r="BI344" s="18"/>
      <c r="BJ344" s="18"/>
      <c r="BK344" s="18"/>
      <c r="BL344" s="18"/>
      <c r="BM344" s="18"/>
      <c r="BN344" s="18"/>
      <c r="BO344" s="18"/>
      <c r="BP344" s="18"/>
      <c r="BQ344" s="18"/>
      <c r="BR344" s="18"/>
      <c r="BS344" s="18"/>
      <c r="BT344" s="18"/>
      <c r="BU344" s="18"/>
      <c r="BV344" s="18"/>
      <c r="BW344" s="18"/>
      <c r="BX344" s="18"/>
      <c r="BY344" s="18"/>
      <c r="BZ344" s="18"/>
      <c r="CA344" s="18"/>
      <c r="CB344" s="18"/>
      <c r="CC344" s="18"/>
      <c r="CD344" s="18"/>
      <c r="CE344" s="18"/>
      <c r="CF344" s="18"/>
      <c r="CG344" s="18"/>
      <c r="CH344" s="18"/>
      <c r="CI344" s="18"/>
      <c r="CJ344" s="18"/>
    </row>
    <row r="345" spans="1:88" ht="22.5" customHeight="1">
      <c r="A345" s="24" t="s">
        <v>813</v>
      </c>
      <c r="B345" s="25" t="s">
        <v>814</v>
      </c>
      <c r="C345" s="26" t="s">
        <v>815</v>
      </c>
      <c r="D345" s="26" t="s">
        <v>816</v>
      </c>
      <c r="E345" s="24" t="s">
        <v>1962</v>
      </c>
      <c r="F345" s="37" t="s">
        <v>1967</v>
      </c>
      <c r="G345" s="24" t="s">
        <v>2753</v>
      </c>
      <c r="H345" s="29" t="s">
        <v>817</v>
      </c>
      <c r="I345" s="30" t="s">
        <v>1983</v>
      </c>
      <c r="J345" s="31" t="s">
        <v>2098</v>
      </c>
      <c r="K345" s="31" t="s">
        <v>818</v>
      </c>
      <c r="L345" s="32"/>
      <c r="M345" s="32"/>
      <c r="N345" s="32" t="s">
        <v>1973</v>
      </c>
      <c r="O345" s="213">
        <v>199</v>
      </c>
      <c r="P345" s="214">
        <v>1</v>
      </c>
      <c r="Q345" s="33">
        <f>IF($P345=$Q$4,ROUND($L345,2)*$O345,0)</f>
        <v>0</v>
      </c>
      <c r="R345" s="33">
        <f>IF($P345=$R$4,ROUND($L345,2)*$O345,0)</f>
        <v>0</v>
      </c>
      <c r="S345" s="33">
        <f>IF($P345=$S$4,ROUND($L345,2)*$O345,0)</f>
        <v>0</v>
      </c>
      <c r="T345" s="215" t="str">
        <f>IF((L345&gt;0)*AND(L346&gt;0),"BŁĄD - Wprowadzono dwie wartości",IF((L345=0)*AND(L346=0),"Wprowadź kwotę dla oferowanego materiału",IF((L346&lt;&gt;0)*AND(K346=0),"Uzupełnij pola SYMBOL/PRODUCENT dla zamiennika",IF((L346=0)*AND(K346&lt;&gt;0),"cena dla niewłaściwego PRODUCENTA",IF((K346&lt;&gt;0)*AND(L346&lt;&gt;0)*AND(J346=0),"Uzupełnij pole PRODUCENT dla zamiennika","OK")))))</f>
        <v>Wprowadź kwotę dla oferowanego materiału</v>
      </c>
      <c r="U345" s="18"/>
      <c r="V345" s="211"/>
      <c r="W345" s="220"/>
      <c r="X345" s="212"/>
      <c r="Y345" s="211"/>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c r="AY345" s="18"/>
      <c r="AZ345" s="18"/>
      <c r="BA345" s="18"/>
      <c r="BB345" s="18"/>
      <c r="BC345" s="18"/>
      <c r="BD345" s="18"/>
      <c r="BE345" s="18"/>
      <c r="BF345" s="18"/>
      <c r="BG345" s="18"/>
      <c r="BH345" s="18"/>
      <c r="BI345" s="18"/>
      <c r="BJ345" s="18"/>
      <c r="BK345" s="18"/>
      <c r="BL345" s="18"/>
      <c r="BM345" s="18"/>
      <c r="BN345" s="18"/>
      <c r="BO345" s="18"/>
      <c r="BP345" s="18"/>
      <c r="BQ345" s="18"/>
      <c r="BR345" s="18"/>
      <c r="BS345" s="18"/>
      <c r="BT345" s="18"/>
      <c r="BU345" s="18"/>
      <c r="BV345" s="18"/>
      <c r="BW345" s="18"/>
      <c r="BX345" s="18"/>
      <c r="BY345" s="18"/>
      <c r="BZ345" s="18"/>
      <c r="CA345" s="18"/>
      <c r="CB345" s="18"/>
      <c r="CC345" s="18"/>
      <c r="CD345" s="18"/>
      <c r="CE345" s="18"/>
      <c r="CF345" s="18"/>
      <c r="CG345" s="18"/>
      <c r="CH345" s="18"/>
      <c r="CI345" s="18"/>
      <c r="CJ345" s="18"/>
    </row>
    <row r="346" spans="1:88" ht="22.5" customHeight="1">
      <c r="A346" s="34" t="s">
        <v>819</v>
      </c>
      <c r="B346" s="25" t="s">
        <v>820</v>
      </c>
      <c r="C346" s="26" t="s">
        <v>821</v>
      </c>
      <c r="D346" s="26" t="s">
        <v>816</v>
      </c>
      <c r="E346" s="24" t="s">
        <v>1962</v>
      </c>
      <c r="F346" s="37" t="s">
        <v>1967</v>
      </c>
      <c r="G346" s="24" t="s">
        <v>2753</v>
      </c>
      <c r="H346" s="29" t="s">
        <v>817</v>
      </c>
      <c r="I346" s="30" t="s">
        <v>1983</v>
      </c>
      <c r="J346" s="43"/>
      <c r="K346" s="36"/>
      <c r="L346" s="32"/>
      <c r="M346" s="32"/>
      <c r="N346" s="32" t="s">
        <v>1976</v>
      </c>
      <c r="O346" s="213"/>
      <c r="P346" s="213"/>
      <c r="Q346" s="33">
        <f>IF($P345=$Q$4,ROUND($L346,2)*O345,0)</f>
        <v>0</v>
      </c>
      <c r="R346" s="33">
        <f>IF($P345=$R$4,ROUND($L346,2)*O345,0)</f>
        <v>0</v>
      </c>
      <c r="S346" s="33">
        <f>IF(P345=$S$4,ROUND($L346,2)*O345,0)</f>
        <v>0</v>
      </c>
      <c r="T346" s="215"/>
      <c r="U346" s="18"/>
      <c r="V346" s="211"/>
      <c r="W346" s="220"/>
      <c r="X346" s="212"/>
      <c r="Y346" s="212"/>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18"/>
      <c r="BD346" s="18"/>
      <c r="BE346" s="18"/>
      <c r="BF346" s="18"/>
      <c r="BG346" s="18"/>
      <c r="BH346" s="18"/>
      <c r="BI346" s="18"/>
      <c r="BJ346" s="18"/>
      <c r="BK346" s="18"/>
      <c r="BL346" s="18"/>
      <c r="BM346" s="18"/>
      <c r="BN346" s="18"/>
      <c r="BO346" s="18"/>
      <c r="BP346" s="18"/>
      <c r="BQ346" s="18"/>
      <c r="BR346" s="18"/>
      <c r="BS346" s="18"/>
      <c r="BT346" s="18"/>
      <c r="BU346" s="18"/>
      <c r="BV346" s="18"/>
      <c r="BW346" s="18"/>
      <c r="BX346" s="18"/>
      <c r="BY346" s="18"/>
      <c r="BZ346" s="18"/>
      <c r="CA346" s="18"/>
      <c r="CB346" s="18"/>
      <c r="CC346" s="18"/>
      <c r="CD346" s="18"/>
      <c r="CE346" s="18"/>
      <c r="CF346" s="18"/>
      <c r="CG346" s="18"/>
      <c r="CH346" s="18"/>
      <c r="CI346" s="18"/>
      <c r="CJ346" s="18"/>
    </row>
    <row r="347" spans="1:88" ht="15.75" customHeight="1">
      <c r="A347" s="24" t="s">
        <v>822</v>
      </c>
      <c r="B347" s="25" t="s">
        <v>823</v>
      </c>
      <c r="C347" s="26" t="s">
        <v>824</v>
      </c>
      <c r="D347" s="26" t="s">
        <v>825</v>
      </c>
      <c r="E347" s="24" t="s">
        <v>1962</v>
      </c>
      <c r="F347" s="37" t="s">
        <v>1967</v>
      </c>
      <c r="G347" s="24" t="s">
        <v>2753</v>
      </c>
      <c r="H347" s="41" t="s">
        <v>826</v>
      </c>
      <c r="I347" s="30" t="s">
        <v>1993</v>
      </c>
      <c r="J347" s="31" t="s">
        <v>2098</v>
      </c>
      <c r="K347" s="40" t="s">
        <v>827</v>
      </c>
      <c r="L347" s="32"/>
      <c r="M347" s="32"/>
      <c r="N347" s="32" t="s">
        <v>1973</v>
      </c>
      <c r="O347" s="213">
        <v>44</v>
      </c>
      <c r="P347" s="214">
        <v>1</v>
      </c>
      <c r="Q347" s="33">
        <f>IF($P347=$Q$4,ROUND($L347,2)*$O347,0)</f>
        <v>0</v>
      </c>
      <c r="R347" s="33">
        <f>IF($P347=$R$4,ROUND($L347,2)*$O347,0)</f>
        <v>0</v>
      </c>
      <c r="S347" s="33">
        <f>IF($P347=$S$4,ROUND($L347,2)*$O347,0)</f>
        <v>0</v>
      </c>
      <c r="T347" s="215" t="str">
        <f>IF((L347&gt;0)*AND(L348&gt;0),"BŁĄD - Wprowadzono dwie wartości",IF((L347=0)*AND(L348=0),"Wprowadź kwotę dla oferowanego materiału",IF((L348&lt;&gt;0)*AND(K348=0),"Uzupełnij pola SYMBOL/PRODUCENT dla zamiennika",IF((L348=0)*AND(K348&lt;&gt;0),"cena dla niewłaściwego PRODUCENTA",IF((K348&lt;&gt;0)*AND(L348&lt;&gt;0)*AND(J348=0),"Uzupełnij pole PRODUCENT dla zamiennika","OK")))))</f>
        <v>Wprowadź kwotę dla oferowanego materiału</v>
      </c>
      <c r="U347" s="18"/>
      <c r="V347" s="211"/>
      <c r="W347" s="220"/>
      <c r="X347" s="212"/>
      <c r="Y347" s="211"/>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c r="AY347" s="18"/>
      <c r="AZ347" s="18"/>
      <c r="BA347" s="18"/>
      <c r="BB347" s="18"/>
      <c r="BC347" s="18"/>
      <c r="BD347" s="18"/>
      <c r="BE347" s="18"/>
      <c r="BF347" s="18"/>
      <c r="BG347" s="18"/>
      <c r="BH347" s="18"/>
      <c r="BI347" s="18"/>
      <c r="BJ347" s="18"/>
      <c r="BK347" s="18"/>
      <c r="BL347" s="18"/>
      <c r="BM347" s="18"/>
      <c r="BN347" s="18"/>
      <c r="BO347" s="18"/>
      <c r="BP347" s="18"/>
      <c r="BQ347" s="18"/>
      <c r="BR347" s="18"/>
      <c r="BS347" s="18"/>
      <c r="BT347" s="18"/>
      <c r="BU347" s="18"/>
      <c r="BV347" s="18"/>
      <c r="BW347" s="18"/>
      <c r="BX347" s="18"/>
      <c r="BY347" s="18"/>
      <c r="BZ347" s="18"/>
      <c r="CA347" s="18"/>
      <c r="CB347" s="18"/>
      <c r="CC347" s="18"/>
      <c r="CD347" s="18"/>
      <c r="CE347" s="18"/>
      <c r="CF347" s="18"/>
      <c r="CG347" s="18"/>
      <c r="CH347" s="18"/>
      <c r="CI347" s="18"/>
      <c r="CJ347" s="18"/>
    </row>
    <row r="348" spans="1:88" ht="15.75" customHeight="1">
      <c r="A348" s="24" t="s">
        <v>828</v>
      </c>
      <c r="B348" s="25" t="s">
        <v>829</v>
      </c>
      <c r="C348" s="26" t="s">
        <v>830</v>
      </c>
      <c r="D348" s="26" t="s">
        <v>825</v>
      </c>
      <c r="E348" s="24" t="s">
        <v>1962</v>
      </c>
      <c r="F348" s="37" t="s">
        <v>1967</v>
      </c>
      <c r="G348" s="24" t="s">
        <v>2753</v>
      </c>
      <c r="H348" s="41" t="s">
        <v>826</v>
      </c>
      <c r="I348" s="30" t="s">
        <v>1993</v>
      </c>
      <c r="J348" s="43"/>
      <c r="K348" s="42"/>
      <c r="L348" s="32"/>
      <c r="M348" s="32"/>
      <c r="N348" s="32" t="s">
        <v>1976</v>
      </c>
      <c r="O348" s="213"/>
      <c r="P348" s="213"/>
      <c r="Q348" s="33">
        <f>IF($P347=$Q$4,ROUND($L348,2)*O347,0)</f>
        <v>0</v>
      </c>
      <c r="R348" s="33">
        <f>IF($P347=$R$4,ROUND($L348,2)*O347,0)</f>
        <v>0</v>
      </c>
      <c r="S348" s="33">
        <f>IF(P347=$S$4,ROUND($L348,2)*O347,0)</f>
        <v>0</v>
      </c>
      <c r="T348" s="215"/>
      <c r="U348" s="18"/>
      <c r="V348" s="211"/>
      <c r="W348" s="220"/>
      <c r="X348" s="212"/>
      <c r="Y348" s="212"/>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c r="AY348" s="18"/>
      <c r="AZ348" s="18"/>
      <c r="BA348" s="18"/>
      <c r="BB348" s="18"/>
      <c r="BC348" s="18"/>
      <c r="BD348" s="18"/>
      <c r="BE348" s="18"/>
      <c r="BF348" s="18"/>
      <c r="BG348" s="18"/>
      <c r="BH348" s="18"/>
      <c r="BI348" s="18"/>
      <c r="BJ348" s="18"/>
      <c r="BK348" s="18"/>
      <c r="BL348" s="18"/>
      <c r="BM348" s="18"/>
      <c r="BN348" s="18"/>
      <c r="BO348" s="18"/>
      <c r="BP348" s="18"/>
      <c r="BQ348" s="18"/>
      <c r="BR348" s="18"/>
      <c r="BS348" s="18"/>
      <c r="BT348" s="18"/>
      <c r="BU348" s="18"/>
      <c r="BV348" s="18"/>
      <c r="BW348" s="18"/>
      <c r="BX348" s="18"/>
      <c r="BY348" s="18"/>
      <c r="BZ348" s="18"/>
      <c r="CA348" s="18"/>
      <c r="CB348" s="18"/>
      <c r="CC348" s="18"/>
      <c r="CD348" s="18"/>
      <c r="CE348" s="18"/>
      <c r="CF348" s="18"/>
      <c r="CG348" s="18"/>
      <c r="CH348" s="18"/>
      <c r="CI348" s="18"/>
      <c r="CJ348" s="18"/>
    </row>
    <row r="349" spans="1:88" ht="15.75" customHeight="1">
      <c r="A349" s="24" t="s">
        <v>831</v>
      </c>
      <c r="B349" s="25" t="s">
        <v>832</v>
      </c>
      <c r="C349" s="26" t="s">
        <v>833</v>
      </c>
      <c r="D349" s="26" t="s">
        <v>834</v>
      </c>
      <c r="E349" s="24" t="s">
        <v>1962</v>
      </c>
      <c r="F349" s="37" t="s">
        <v>1967</v>
      </c>
      <c r="G349" s="24" t="s">
        <v>2753</v>
      </c>
      <c r="H349" s="29" t="s">
        <v>835</v>
      </c>
      <c r="I349" s="30" t="s">
        <v>1983</v>
      </c>
      <c r="J349" s="31" t="s">
        <v>2098</v>
      </c>
      <c r="K349" s="31" t="s">
        <v>836</v>
      </c>
      <c r="L349" s="32"/>
      <c r="M349" s="32"/>
      <c r="N349" s="32" t="s">
        <v>1973</v>
      </c>
      <c r="O349" s="213">
        <v>9</v>
      </c>
      <c r="P349" s="214">
        <v>2</v>
      </c>
      <c r="Q349" s="33">
        <f>IF($P349=$Q$4,ROUND($L349,2)*$O349,0)</f>
        <v>0</v>
      </c>
      <c r="R349" s="33">
        <f>IF($P349=$R$4,ROUND($L349,2)*$O349,0)</f>
        <v>0</v>
      </c>
      <c r="S349" s="33">
        <f>IF($P349=$S$4,ROUND($L349,2)*$O349,0)</f>
        <v>0</v>
      </c>
      <c r="T349" s="215" t="str">
        <f>IF((L349&gt;0)*AND(L350&gt;0),"BŁĄD - Wprowadzono dwie wartości",IF((L349=0)*AND(L350=0),"Wprowadź kwotę dla oferowanego materiału",IF((L350&lt;&gt;0)*AND(K350=0),"Uzupełnij pola SYMBOL/PRODUCENT dla zamiennika",IF((L350=0)*AND(K350&lt;&gt;0),"cena dla niewłaściwego PRODUCENTA",IF((K350&lt;&gt;0)*AND(L350&lt;&gt;0)*AND(J350=0),"Uzupełnij pole PRODUCENT dla zamiennika","OK")))))</f>
        <v>Wprowadź kwotę dla oferowanego materiału</v>
      </c>
      <c r="U349" s="18"/>
      <c r="V349" s="211"/>
      <c r="W349" s="220"/>
      <c r="X349" s="212"/>
      <c r="Y349" s="211"/>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c r="AY349" s="18"/>
      <c r="AZ349" s="18"/>
      <c r="BA349" s="18"/>
      <c r="BB349" s="18"/>
      <c r="BC349" s="18"/>
      <c r="BD349" s="18"/>
      <c r="BE349" s="18"/>
      <c r="BF349" s="18"/>
      <c r="BG349" s="18"/>
      <c r="BH349" s="18"/>
      <c r="BI349" s="18"/>
      <c r="BJ349" s="18"/>
      <c r="BK349" s="18"/>
      <c r="BL349" s="18"/>
      <c r="BM349" s="18"/>
      <c r="BN349" s="18"/>
      <c r="BO349" s="18"/>
      <c r="BP349" s="18"/>
      <c r="BQ349" s="18"/>
      <c r="BR349" s="18"/>
      <c r="BS349" s="18"/>
      <c r="BT349" s="18"/>
      <c r="BU349" s="18"/>
      <c r="BV349" s="18"/>
      <c r="BW349" s="18"/>
      <c r="BX349" s="18"/>
      <c r="BY349" s="18"/>
      <c r="BZ349" s="18"/>
      <c r="CA349" s="18"/>
      <c r="CB349" s="18"/>
      <c r="CC349" s="18"/>
      <c r="CD349" s="18"/>
      <c r="CE349" s="18"/>
      <c r="CF349" s="18"/>
      <c r="CG349" s="18"/>
      <c r="CH349" s="18"/>
      <c r="CI349" s="18"/>
      <c r="CJ349" s="18"/>
    </row>
    <row r="350" spans="1:88" ht="15.75" customHeight="1">
      <c r="A350" s="24" t="s">
        <v>837</v>
      </c>
      <c r="B350" s="25" t="s">
        <v>838</v>
      </c>
      <c r="C350" s="26" t="s">
        <v>839</v>
      </c>
      <c r="D350" s="26" t="s">
        <v>834</v>
      </c>
      <c r="E350" s="24" t="s">
        <v>1962</v>
      </c>
      <c r="F350" s="37" t="s">
        <v>1967</v>
      </c>
      <c r="G350" s="24" t="s">
        <v>2753</v>
      </c>
      <c r="H350" s="29" t="s">
        <v>835</v>
      </c>
      <c r="I350" s="30" t="s">
        <v>1983</v>
      </c>
      <c r="J350" s="43"/>
      <c r="K350" s="36"/>
      <c r="L350" s="32"/>
      <c r="M350" s="32"/>
      <c r="N350" s="32" t="s">
        <v>1976</v>
      </c>
      <c r="O350" s="213"/>
      <c r="P350" s="213"/>
      <c r="Q350" s="33">
        <f>IF($P349=$Q$4,ROUND($L350,2)*O349,0)</f>
        <v>0</v>
      </c>
      <c r="R350" s="33">
        <f>IF($P349=$R$4,ROUND($L350,2)*O349,0)</f>
        <v>0</v>
      </c>
      <c r="S350" s="33">
        <f>IF(P349=$S$4,ROUND($L350,2)*O349,0)</f>
        <v>0</v>
      </c>
      <c r="T350" s="215"/>
      <c r="U350" s="18"/>
      <c r="V350" s="211"/>
      <c r="W350" s="220"/>
      <c r="X350" s="212"/>
      <c r="Y350" s="212"/>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18"/>
      <c r="BS350" s="18"/>
      <c r="BT350" s="18"/>
      <c r="BU350" s="18"/>
      <c r="BV350" s="18"/>
      <c r="BW350" s="18"/>
      <c r="BX350" s="18"/>
      <c r="BY350" s="18"/>
      <c r="BZ350" s="18"/>
      <c r="CA350" s="18"/>
      <c r="CB350" s="18"/>
      <c r="CC350" s="18"/>
      <c r="CD350" s="18"/>
      <c r="CE350" s="18"/>
      <c r="CF350" s="18"/>
      <c r="CG350" s="18"/>
      <c r="CH350" s="18"/>
      <c r="CI350" s="18"/>
      <c r="CJ350" s="18"/>
    </row>
    <row r="351" spans="1:88" ht="15.75" customHeight="1">
      <c r="A351" s="34" t="s">
        <v>840</v>
      </c>
      <c r="B351" s="25" t="s">
        <v>841</v>
      </c>
      <c r="C351" s="26" t="s">
        <v>842</v>
      </c>
      <c r="D351" s="26" t="s">
        <v>843</v>
      </c>
      <c r="E351" s="24" t="s">
        <v>1962</v>
      </c>
      <c r="F351" s="37" t="s">
        <v>1967</v>
      </c>
      <c r="G351" s="24" t="s">
        <v>2753</v>
      </c>
      <c r="H351" s="41" t="s">
        <v>844</v>
      </c>
      <c r="I351" s="39">
        <v>12000</v>
      </c>
      <c r="J351" s="40" t="s">
        <v>845</v>
      </c>
      <c r="K351" s="40" t="s">
        <v>2854</v>
      </c>
      <c r="L351" s="32"/>
      <c r="M351" s="32"/>
      <c r="N351" s="32" t="s">
        <v>1973</v>
      </c>
      <c r="O351" s="213">
        <v>18</v>
      </c>
      <c r="P351" s="214">
        <v>2</v>
      </c>
      <c r="Q351" s="33">
        <f>IF($P351=$Q$4,ROUND($L351,2)*$O351,0)</f>
        <v>0</v>
      </c>
      <c r="R351" s="33">
        <f>IF($P351=$R$4,ROUND($L351,2)*$O351,0)</f>
        <v>0</v>
      </c>
      <c r="S351" s="33">
        <f>IF($P351=$S$4,ROUND($L351,2)*$O351,0)</f>
        <v>0</v>
      </c>
      <c r="T351" s="215" t="str">
        <f>IF((L351&gt;0)*AND(L352&gt;0),"BŁĄD - Wprowadzono dwie wartości",IF((L351=0)*AND(L352=0),"Wprowadź kwotę dla oferowanego materiału",IF((L352&lt;&gt;0)*AND(K352=0),"Uzupełnij pola SYMBOL/PRODUCENT dla zamiennika",IF((L352=0)*AND(K352&lt;&gt;0),"cena dla niewłaściwego PRODUCENTA",IF((K352&lt;&gt;0)*AND(L352&lt;&gt;0)*AND(J352=0),"Uzupełnij pole PRODUCENT dla zamiennika","OK")))))</f>
        <v>Wprowadź kwotę dla oferowanego materiału</v>
      </c>
      <c r="U351" s="18"/>
      <c r="V351" s="211"/>
      <c r="W351" s="220"/>
      <c r="X351" s="212"/>
      <c r="Y351" s="211"/>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c r="AY351" s="18"/>
      <c r="AZ351" s="18"/>
      <c r="BA351" s="18"/>
      <c r="BB351" s="18"/>
      <c r="BC351" s="18"/>
      <c r="BD351" s="18"/>
      <c r="BE351" s="18"/>
      <c r="BF351" s="18"/>
      <c r="BG351" s="18"/>
      <c r="BH351" s="18"/>
      <c r="BI351" s="18"/>
      <c r="BJ351" s="18"/>
      <c r="BK351" s="18"/>
      <c r="BL351" s="18"/>
      <c r="BM351" s="18"/>
      <c r="BN351" s="18"/>
      <c r="BO351" s="18"/>
      <c r="BP351" s="18"/>
      <c r="BQ351" s="18"/>
      <c r="BR351" s="18"/>
      <c r="BS351" s="18"/>
      <c r="BT351" s="18"/>
      <c r="BU351" s="18"/>
      <c r="BV351" s="18"/>
      <c r="BW351" s="18"/>
      <c r="BX351" s="18"/>
      <c r="BY351" s="18"/>
      <c r="BZ351" s="18"/>
      <c r="CA351" s="18"/>
      <c r="CB351" s="18"/>
      <c r="CC351" s="18"/>
      <c r="CD351" s="18"/>
      <c r="CE351" s="18"/>
      <c r="CF351" s="18"/>
      <c r="CG351" s="18"/>
      <c r="CH351" s="18"/>
      <c r="CI351" s="18"/>
      <c r="CJ351" s="18"/>
    </row>
    <row r="352" spans="1:88" ht="15.75" customHeight="1">
      <c r="A352" s="24" t="s">
        <v>846</v>
      </c>
      <c r="B352" s="25" t="s">
        <v>847</v>
      </c>
      <c r="C352" s="26" t="s">
        <v>848</v>
      </c>
      <c r="D352" s="26" t="s">
        <v>843</v>
      </c>
      <c r="E352" s="24" t="s">
        <v>1962</v>
      </c>
      <c r="F352" s="37" t="s">
        <v>1967</v>
      </c>
      <c r="G352" s="24" t="s">
        <v>2753</v>
      </c>
      <c r="H352" s="41" t="s">
        <v>844</v>
      </c>
      <c r="I352" s="39">
        <v>12000</v>
      </c>
      <c r="J352" s="80"/>
      <c r="K352" s="42"/>
      <c r="L352" s="32"/>
      <c r="M352" s="32"/>
      <c r="N352" s="32" t="s">
        <v>1976</v>
      </c>
      <c r="O352" s="213"/>
      <c r="P352" s="213"/>
      <c r="Q352" s="33">
        <f>IF($P351=$Q$4,ROUND($L352,2)*O351,0)</f>
        <v>0</v>
      </c>
      <c r="R352" s="33">
        <f>IF($P351=$R$4,ROUND($L352,2)*O351,0)</f>
        <v>0</v>
      </c>
      <c r="S352" s="33">
        <f>IF(P351=$S$4,ROUND($L352,2)*O351,0)</f>
        <v>0</v>
      </c>
      <c r="T352" s="215"/>
      <c r="U352" s="18"/>
      <c r="V352" s="211"/>
      <c r="W352" s="220"/>
      <c r="X352" s="212"/>
      <c r="Y352" s="212"/>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c r="AY352" s="18"/>
      <c r="AZ352" s="18"/>
      <c r="BA352" s="18"/>
      <c r="BB352" s="18"/>
      <c r="BC352" s="18"/>
      <c r="BD352" s="18"/>
      <c r="BE352" s="18"/>
      <c r="BF352" s="18"/>
      <c r="BG352" s="18"/>
      <c r="BH352" s="18"/>
      <c r="BI352" s="18"/>
      <c r="BJ352" s="18"/>
      <c r="BK352" s="18"/>
      <c r="BL352" s="18"/>
      <c r="BM352" s="18"/>
      <c r="BN352" s="18"/>
      <c r="BO352" s="18"/>
      <c r="BP352" s="18"/>
      <c r="BQ352" s="18"/>
      <c r="BR352" s="18"/>
      <c r="BS352" s="18"/>
      <c r="BT352" s="18"/>
      <c r="BU352" s="18"/>
      <c r="BV352" s="18"/>
      <c r="BW352" s="18"/>
      <c r="BX352" s="18"/>
      <c r="BY352" s="18"/>
      <c r="BZ352" s="18"/>
      <c r="CA352" s="18"/>
      <c r="CB352" s="18"/>
      <c r="CC352" s="18"/>
      <c r="CD352" s="18"/>
      <c r="CE352" s="18"/>
      <c r="CF352" s="18"/>
      <c r="CG352" s="18"/>
      <c r="CH352" s="18"/>
      <c r="CI352" s="18"/>
      <c r="CJ352" s="18"/>
    </row>
    <row r="353" spans="1:88" ht="15.75" customHeight="1">
      <c r="A353" s="24" t="s">
        <v>849</v>
      </c>
      <c r="B353" s="25" t="s">
        <v>850</v>
      </c>
      <c r="C353" s="26" t="s">
        <v>851</v>
      </c>
      <c r="D353" s="26" t="s">
        <v>852</v>
      </c>
      <c r="E353" s="24" t="s">
        <v>1962</v>
      </c>
      <c r="F353" s="37" t="s">
        <v>2134</v>
      </c>
      <c r="G353" s="24" t="s">
        <v>2753</v>
      </c>
      <c r="H353" s="41" t="s">
        <v>844</v>
      </c>
      <c r="I353" s="39">
        <v>10000</v>
      </c>
      <c r="J353" s="40" t="s">
        <v>845</v>
      </c>
      <c r="K353" s="40" t="s">
        <v>2855</v>
      </c>
      <c r="L353" s="32"/>
      <c r="M353" s="32"/>
      <c r="N353" s="32" t="s">
        <v>1973</v>
      </c>
      <c r="O353" s="213">
        <v>15</v>
      </c>
      <c r="P353" s="214">
        <v>2</v>
      </c>
      <c r="Q353" s="33">
        <f>IF($P353=$Q$4,ROUND($L353,2)*$O353,0)</f>
        <v>0</v>
      </c>
      <c r="R353" s="33">
        <f>IF($P353=$R$4,ROUND($L353,2)*$O353,0)</f>
        <v>0</v>
      </c>
      <c r="S353" s="33">
        <f>IF($P353=$S$4,ROUND($L353,2)*$O353,0)</f>
        <v>0</v>
      </c>
      <c r="T353" s="215" t="str">
        <f>IF((L353&gt;0)*AND(L354&gt;0),"BŁĄD - Wprowadzono dwie wartości",IF((L353=0)*AND(L354=0),"Wprowadź kwotę dla oferowanego materiału",IF((L354&lt;&gt;0)*AND(K354=0),"Uzupełnij pola SYMBOL/PRODUCENT dla zamiennika",IF((L354=0)*AND(K354&lt;&gt;0),"cena dla niewłaściwego PRODUCENTA",IF((K354&lt;&gt;0)*AND(L354&lt;&gt;0)*AND(J354=0),"Uzupełnij pole PRODUCENT dla zamiennika","OK")))))</f>
        <v>Wprowadź kwotę dla oferowanego materiału</v>
      </c>
      <c r="U353" s="18"/>
      <c r="V353" s="211"/>
      <c r="W353" s="220"/>
      <c r="X353" s="212"/>
      <c r="Y353" s="211"/>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c r="AY353" s="18"/>
      <c r="AZ353" s="18"/>
      <c r="BA353" s="18"/>
      <c r="BB353" s="18"/>
      <c r="BC353" s="18"/>
      <c r="BD353" s="18"/>
      <c r="BE353" s="18"/>
      <c r="BF353" s="18"/>
      <c r="BG353" s="18"/>
      <c r="BH353" s="18"/>
      <c r="BI353" s="18"/>
      <c r="BJ353" s="18"/>
      <c r="BK353" s="18"/>
      <c r="BL353" s="18"/>
      <c r="BM353" s="18"/>
      <c r="BN353" s="18"/>
      <c r="BO353" s="18"/>
      <c r="BP353" s="18"/>
      <c r="BQ353" s="18"/>
      <c r="BR353" s="18"/>
      <c r="BS353" s="18"/>
      <c r="BT353" s="18"/>
      <c r="BU353" s="18"/>
      <c r="BV353" s="18"/>
      <c r="BW353" s="18"/>
      <c r="BX353" s="18"/>
      <c r="BY353" s="18"/>
      <c r="BZ353" s="18"/>
      <c r="CA353" s="18"/>
      <c r="CB353" s="18"/>
      <c r="CC353" s="18"/>
      <c r="CD353" s="18"/>
      <c r="CE353" s="18"/>
      <c r="CF353" s="18"/>
      <c r="CG353" s="18"/>
      <c r="CH353" s="18"/>
      <c r="CI353" s="18"/>
      <c r="CJ353" s="18"/>
    </row>
    <row r="354" spans="1:88" ht="15.75" customHeight="1">
      <c r="A354" s="24" t="s">
        <v>853</v>
      </c>
      <c r="B354" s="25" t="s">
        <v>854</v>
      </c>
      <c r="C354" s="26" t="s">
        <v>855</v>
      </c>
      <c r="D354" s="26" t="s">
        <v>852</v>
      </c>
      <c r="E354" s="24" t="s">
        <v>1962</v>
      </c>
      <c r="F354" s="37" t="s">
        <v>2134</v>
      </c>
      <c r="G354" s="24" t="s">
        <v>2753</v>
      </c>
      <c r="H354" s="41" t="s">
        <v>844</v>
      </c>
      <c r="I354" s="39">
        <v>10000</v>
      </c>
      <c r="J354" s="80"/>
      <c r="K354" s="42"/>
      <c r="L354" s="32"/>
      <c r="M354" s="32"/>
      <c r="N354" s="32" t="s">
        <v>1976</v>
      </c>
      <c r="O354" s="213"/>
      <c r="P354" s="213"/>
      <c r="Q354" s="33">
        <f>IF($P353=$Q$4,ROUND($L354,2)*O353,0)</f>
        <v>0</v>
      </c>
      <c r="R354" s="33">
        <f>IF($P353=$R$4,ROUND($L354,2)*O353,0)</f>
        <v>0</v>
      </c>
      <c r="S354" s="33">
        <f>IF(P353=$S$4,ROUND($L354,2)*O353,0)</f>
        <v>0</v>
      </c>
      <c r="T354" s="215"/>
      <c r="U354" s="18"/>
      <c r="V354" s="211"/>
      <c r="W354" s="220"/>
      <c r="X354" s="212"/>
      <c r="Y354" s="212"/>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c r="AY354" s="18"/>
      <c r="AZ354" s="18"/>
      <c r="BA354" s="18"/>
      <c r="BB354" s="18"/>
      <c r="BC354" s="18"/>
      <c r="BD354" s="18"/>
      <c r="BE354" s="18"/>
      <c r="BF354" s="18"/>
      <c r="BG354" s="18"/>
      <c r="BH354" s="18"/>
      <c r="BI354" s="18"/>
      <c r="BJ354" s="18"/>
      <c r="BK354" s="18"/>
      <c r="BL354" s="18"/>
      <c r="BM354" s="18"/>
      <c r="BN354" s="18"/>
      <c r="BO354" s="18"/>
      <c r="BP354" s="18"/>
      <c r="BQ354" s="18"/>
      <c r="BR354" s="18"/>
      <c r="BS354" s="18"/>
      <c r="BT354" s="18"/>
      <c r="BU354" s="18"/>
      <c r="BV354" s="18"/>
      <c r="BW354" s="18"/>
      <c r="BX354" s="18"/>
      <c r="BY354" s="18"/>
      <c r="BZ354" s="18"/>
      <c r="CA354" s="18"/>
      <c r="CB354" s="18"/>
      <c r="CC354" s="18"/>
      <c r="CD354" s="18"/>
      <c r="CE354" s="18"/>
      <c r="CF354" s="18"/>
      <c r="CG354" s="18"/>
      <c r="CH354" s="18"/>
      <c r="CI354" s="18"/>
      <c r="CJ354" s="18"/>
    </row>
    <row r="355" spans="1:88" ht="15.75" customHeight="1">
      <c r="A355" s="24" t="s">
        <v>856</v>
      </c>
      <c r="B355" s="25" t="s">
        <v>857</v>
      </c>
      <c r="C355" s="26" t="s">
        <v>858</v>
      </c>
      <c r="D355" s="26" t="s">
        <v>859</v>
      </c>
      <c r="E355" s="24" t="s">
        <v>1962</v>
      </c>
      <c r="F355" s="37" t="s">
        <v>2143</v>
      </c>
      <c r="G355" s="24" t="s">
        <v>2753</v>
      </c>
      <c r="H355" s="41" t="s">
        <v>844</v>
      </c>
      <c r="I355" s="39">
        <v>10000</v>
      </c>
      <c r="J355" s="40" t="s">
        <v>845</v>
      </c>
      <c r="K355" s="40" t="s">
        <v>2856</v>
      </c>
      <c r="L355" s="32"/>
      <c r="M355" s="32"/>
      <c r="N355" s="32" t="s">
        <v>1973</v>
      </c>
      <c r="O355" s="213">
        <v>15</v>
      </c>
      <c r="P355" s="214">
        <v>2</v>
      </c>
      <c r="Q355" s="33">
        <f>IF($P355=$Q$4,ROUND($L355,2)*$O355,0)</f>
        <v>0</v>
      </c>
      <c r="R355" s="33">
        <f>IF($P355=$R$4,ROUND($L355,2)*$O355,0)</f>
        <v>0</v>
      </c>
      <c r="S355" s="33">
        <f>IF($P355=$S$4,ROUND($L355,2)*$O355,0)</f>
        <v>0</v>
      </c>
      <c r="T355" s="215" t="str">
        <f>IF((L355&gt;0)*AND(L356&gt;0),"BŁĄD - Wprowadzono dwie wartości",IF((L355=0)*AND(L356=0),"Wprowadź kwotę dla oferowanego materiału",IF((L356&lt;&gt;0)*AND(K356=0),"Uzupełnij pola SYMBOL/PRODUCENT dla zamiennika",IF((L356=0)*AND(K356&lt;&gt;0),"cena dla niewłaściwego PRODUCENTA",IF((K356&lt;&gt;0)*AND(L356&lt;&gt;0)*AND(J356=0),"Uzupełnij pole PRODUCENT dla zamiennika","OK")))))</f>
        <v>Wprowadź kwotę dla oferowanego materiału</v>
      </c>
      <c r="U355" s="18"/>
      <c r="V355" s="211"/>
      <c r="W355" s="220"/>
      <c r="X355" s="212"/>
      <c r="Y355" s="211"/>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c r="AY355" s="18"/>
      <c r="AZ355" s="18"/>
      <c r="BA355" s="18"/>
      <c r="BB355" s="18"/>
      <c r="BC355" s="18"/>
      <c r="BD355" s="18"/>
      <c r="BE355" s="18"/>
      <c r="BF355" s="18"/>
      <c r="BG355" s="18"/>
      <c r="BH355" s="18"/>
      <c r="BI355" s="18"/>
      <c r="BJ355" s="18"/>
      <c r="BK355" s="18"/>
      <c r="BL355" s="18"/>
      <c r="BM355" s="18"/>
      <c r="BN355" s="18"/>
      <c r="BO355" s="18"/>
      <c r="BP355" s="18"/>
      <c r="BQ355" s="18"/>
      <c r="BR355" s="18"/>
      <c r="BS355" s="18"/>
      <c r="BT355" s="18"/>
      <c r="BU355" s="18"/>
      <c r="BV355" s="18"/>
      <c r="BW355" s="18"/>
      <c r="BX355" s="18"/>
      <c r="BY355" s="18"/>
      <c r="BZ355" s="18"/>
      <c r="CA355" s="18"/>
      <c r="CB355" s="18"/>
      <c r="CC355" s="18"/>
      <c r="CD355" s="18"/>
      <c r="CE355" s="18"/>
      <c r="CF355" s="18"/>
      <c r="CG355" s="18"/>
      <c r="CH355" s="18"/>
      <c r="CI355" s="18"/>
      <c r="CJ355" s="18"/>
    </row>
    <row r="356" spans="1:88" ht="15.75" customHeight="1">
      <c r="A356" s="34" t="s">
        <v>860</v>
      </c>
      <c r="B356" s="25" t="s">
        <v>861</v>
      </c>
      <c r="C356" s="26" t="s">
        <v>862</v>
      </c>
      <c r="D356" s="26" t="s">
        <v>859</v>
      </c>
      <c r="E356" s="24" t="s">
        <v>1962</v>
      </c>
      <c r="F356" s="37" t="s">
        <v>2143</v>
      </c>
      <c r="G356" s="24" t="s">
        <v>2753</v>
      </c>
      <c r="H356" s="41" t="s">
        <v>844</v>
      </c>
      <c r="I356" s="39">
        <v>10000</v>
      </c>
      <c r="J356" s="80"/>
      <c r="K356" s="42"/>
      <c r="L356" s="32"/>
      <c r="M356" s="32"/>
      <c r="N356" s="32" t="s">
        <v>1976</v>
      </c>
      <c r="O356" s="213"/>
      <c r="P356" s="213"/>
      <c r="Q356" s="33">
        <f>IF($P355=$Q$4,ROUND($L356,2)*O355,0)</f>
        <v>0</v>
      </c>
      <c r="R356" s="33">
        <f>IF($P355=$R$4,ROUND($L356,2)*O355,0)</f>
        <v>0</v>
      </c>
      <c r="S356" s="33">
        <f>IF(P355=$S$4,ROUND($L356,2)*O355,0)</f>
        <v>0</v>
      </c>
      <c r="T356" s="215"/>
      <c r="U356" s="18"/>
      <c r="V356" s="211"/>
      <c r="W356" s="220"/>
      <c r="X356" s="212"/>
      <c r="Y356" s="212"/>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8"/>
      <c r="BS356" s="18"/>
      <c r="BT356" s="18"/>
      <c r="BU356" s="18"/>
      <c r="BV356" s="18"/>
      <c r="BW356" s="18"/>
      <c r="BX356" s="18"/>
      <c r="BY356" s="18"/>
      <c r="BZ356" s="18"/>
      <c r="CA356" s="18"/>
      <c r="CB356" s="18"/>
      <c r="CC356" s="18"/>
      <c r="CD356" s="18"/>
      <c r="CE356" s="18"/>
      <c r="CF356" s="18"/>
      <c r="CG356" s="18"/>
      <c r="CH356" s="18"/>
      <c r="CI356" s="18"/>
      <c r="CJ356" s="18"/>
    </row>
    <row r="357" spans="1:88" ht="15.75" customHeight="1">
      <c r="A357" s="24" t="s">
        <v>863</v>
      </c>
      <c r="B357" s="25" t="s">
        <v>864</v>
      </c>
      <c r="C357" s="26" t="s">
        <v>865</v>
      </c>
      <c r="D357" s="26" t="s">
        <v>866</v>
      </c>
      <c r="E357" s="24" t="s">
        <v>1962</v>
      </c>
      <c r="F357" s="37" t="s">
        <v>2153</v>
      </c>
      <c r="G357" s="24" t="s">
        <v>2753</v>
      </c>
      <c r="H357" s="41" t="s">
        <v>844</v>
      </c>
      <c r="I357" s="39">
        <v>10000</v>
      </c>
      <c r="J357" s="40" t="s">
        <v>845</v>
      </c>
      <c r="K357" s="40" t="s">
        <v>2857</v>
      </c>
      <c r="L357" s="32"/>
      <c r="M357" s="32"/>
      <c r="N357" s="32" t="s">
        <v>1973</v>
      </c>
      <c r="O357" s="213">
        <v>15</v>
      </c>
      <c r="P357" s="214">
        <v>2</v>
      </c>
      <c r="Q357" s="33">
        <f>IF($P357=$Q$4,ROUND($L357,2)*$O357,0)</f>
        <v>0</v>
      </c>
      <c r="R357" s="33">
        <f>IF($P357=$R$4,ROUND($L357,2)*$O357,0)</f>
        <v>0</v>
      </c>
      <c r="S357" s="33">
        <f>IF($P357=$S$4,ROUND($L357,2)*$O357,0)</f>
        <v>0</v>
      </c>
      <c r="T357" s="215" t="str">
        <f>IF((L357&gt;0)*AND(L358&gt;0),"BŁĄD - Wprowadzono dwie wartości",IF((L357=0)*AND(L358=0),"Wprowadź kwotę dla oferowanego materiału",IF((L358&lt;&gt;0)*AND(K358=0),"Uzupełnij pola SYMBOL/PRODUCENT dla zamiennika",IF((L358=0)*AND(K358&lt;&gt;0),"cena dla niewłaściwego PRODUCENTA",IF((K358&lt;&gt;0)*AND(L358&lt;&gt;0)*AND(J358=0),"Uzupełnij pole PRODUCENT dla zamiennika","OK")))))</f>
        <v>Wprowadź kwotę dla oferowanego materiału</v>
      </c>
      <c r="U357" s="18"/>
      <c r="V357" s="211"/>
      <c r="W357" s="220"/>
      <c r="X357" s="212"/>
      <c r="Y357" s="211"/>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c r="AY357" s="18"/>
      <c r="AZ357" s="18"/>
      <c r="BA357" s="18"/>
      <c r="BB357" s="18"/>
      <c r="BC357" s="18"/>
      <c r="BD357" s="18"/>
      <c r="BE357" s="18"/>
      <c r="BF357" s="18"/>
      <c r="BG357" s="18"/>
      <c r="BH357" s="18"/>
      <c r="BI357" s="18"/>
      <c r="BJ357" s="18"/>
      <c r="BK357" s="18"/>
      <c r="BL357" s="18"/>
      <c r="BM357" s="18"/>
      <c r="BN357" s="18"/>
      <c r="BO357" s="18"/>
      <c r="BP357" s="18"/>
      <c r="BQ357" s="18"/>
      <c r="BR357" s="18"/>
      <c r="BS357" s="18"/>
      <c r="BT357" s="18"/>
      <c r="BU357" s="18"/>
      <c r="BV357" s="18"/>
      <c r="BW357" s="18"/>
      <c r="BX357" s="18"/>
      <c r="BY357" s="18"/>
      <c r="BZ357" s="18"/>
      <c r="CA357" s="18"/>
      <c r="CB357" s="18"/>
      <c r="CC357" s="18"/>
      <c r="CD357" s="18"/>
      <c r="CE357" s="18"/>
      <c r="CF357" s="18"/>
      <c r="CG357" s="18"/>
      <c r="CH357" s="18"/>
      <c r="CI357" s="18"/>
      <c r="CJ357" s="18"/>
    </row>
    <row r="358" spans="1:88" ht="15.75" customHeight="1">
      <c r="A358" s="24" t="s">
        <v>867</v>
      </c>
      <c r="B358" s="25" t="s">
        <v>868</v>
      </c>
      <c r="C358" s="26" t="s">
        <v>869</v>
      </c>
      <c r="D358" s="26" t="s">
        <v>866</v>
      </c>
      <c r="E358" s="24" t="s">
        <v>1962</v>
      </c>
      <c r="F358" s="37" t="s">
        <v>2153</v>
      </c>
      <c r="G358" s="24" t="s">
        <v>2753</v>
      </c>
      <c r="H358" s="41" t="s">
        <v>844</v>
      </c>
      <c r="I358" s="39">
        <v>10000</v>
      </c>
      <c r="J358" s="80"/>
      <c r="K358" s="42"/>
      <c r="L358" s="32"/>
      <c r="M358" s="32"/>
      <c r="N358" s="32" t="s">
        <v>1976</v>
      </c>
      <c r="O358" s="213"/>
      <c r="P358" s="213"/>
      <c r="Q358" s="33">
        <f>IF($P357=$Q$4,ROUND($L358,2)*O357,0)</f>
        <v>0</v>
      </c>
      <c r="R358" s="33">
        <f>IF($P357=$R$4,ROUND($L358,2)*O357,0)</f>
        <v>0</v>
      </c>
      <c r="S358" s="33">
        <f>IF(P357=$S$4,ROUND($L358,2)*O357,0)</f>
        <v>0</v>
      </c>
      <c r="T358" s="215"/>
      <c r="U358" s="18"/>
      <c r="V358" s="211"/>
      <c r="W358" s="220"/>
      <c r="X358" s="212"/>
      <c r="Y358" s="212"/>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c r="AY358" s="18"/>
      <c r="AZ358" s="18"/>
      <c r="BA358" s="18"/>
      <c r="BB358" s="18"/>
      <c r="BC358" s="18"/>
      <c r="BD358" s="18"/>
      <c r="BE358" s="18"/>
      <c r="BF358" s="18"/>
      <c r="BG358" s="18"/>
      <c r="BH358" s="18"/>
      <c r="BI358" s="18"/>
      <c r="BJ358" s="18"/>
      <c r="BK358" s="18"/>
      <c r="BL358" s="18"/>
      <c r="BM358" s="18"/>
      <c r="BN358" s="18"/>
      <c r="BO358" s="18"/>
      <c r="BP358" s="18"/>
      <c r="BQ358" s="18"/>
      <c r="BR358" s="18"/>
      <c r="BS358" s="18"/>
      <c r="BT358" s="18"/>
      <c r="BU358" s="18"/>
      <c r="BV358" s="18"/>
      <c r="BW358" s="18"/>
      <c r="BX358" s="18"/>
      <c r="BY358" s="18"/>
      <c r="BZ358" s="18"/>
      <c r="CA358" s="18"/>
      <c r="CB358" s="18"/>
      <c r="CC358" s="18"/>
      <c r="CD358" s="18"/>
      <c r="CE358" s="18"/>
      <c r="CF358" s="18"/>
      <c r="CG358" s="18"/>
      <c r="CH358" s="18"/>
      <c r="CI358" s="18"/>
      <c r="CJ358" s="18"/>
    </row>
    <row r="359" spans="1:88" ht="15.75" customHeight="1">
      <c r="A359" s="24" t="s">
        <v>870</v>
      </c>
      <c r="B359" s="25" t="s">
        <v>871</v>
      </c>
      <c r="C359" s="26" t="s">
        <v>872</v>
      </c>
      <c r="D359" s="81" t="s">
        <v>873</v>
      </c>
      <c r="E359" s="82" t="s">
        <v>1962</v>
      </c>
      <c r="F359" s="83" t="s">
        <v>1967</v>
      </c>
      <c r="G359" s="82" t="s">
        <v>2753</v>
      </c>
      <c r="H359" s="84" t="s">
        <v>874</v>
      </c>
      <c r="I359" s="39">
        <v>25000</v>
      </c>
      <c r="J359" s="40" t="s">
        <v>845</v>
      </c>
      <c r="K359" s="42" t="s">
        <v>875</v>
      </c>
      <c r="L359" s="32"/>
      <c r="M359" s="32"/>
      <c r="N359" s="32" t="s">
        <v>1973</v>
      </c>
      <c r="O359" s="213">
        <v>43</v>
      </c>
      <c r="P359" s="214">
        <v>1</v>
      </c>
      <c r="Q359" s="33">
        <f>IF($P359=$Q$4,ROUND($L359,2)*$O359,0)</f>
        <v>0</v>
      </c>
      <c r="R359" s="33">
        <f>IF($P359=$R$4,ROUND($L359,2)*$O359,0)</f>
        <v>0</v>
      </c>
      <c r="S359" s="33">
        <f>IF($P359=$S$4,ROUND($L359,2)*$O359,0)</f>
        <v>0</v>
      </c>
      <c r="T359" s="215" t="str">
        <f>IF((L359&gt;0)*AND(L360&gt;0),"BŁĄD - Wprowadzono dwie wartości",IF((L359=0)*AND(L360=0),"Wprowadź kwotę dla oferowanego materiału",IF((L360&lt;&gt;0)*AND(K360=0),"Uzupełnij pola SYMBOL/PRODUCENT dla zamiennika",IF((L360=0)*AND(K360&lt;&gt;0),"cena dla niewłaściwego PRODUCENTA",IF((K360&lt;&gt;0)*AND(L360&lt;&gt;0)*AND(J360=0),"Uzupełnij pole PRODUCENT dla zamiennika","OK")))))</f>
        <v>Wprowadź kwotę dla oferowanego materiału</v>
      </c>
      <c r="U359" s="18"/>
      <c r="V359" s="211"/>
      <c r="W359" s="220"/>
      <c r="X359" s="212"/>
      <c r="Y359" s="211"/>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c r="AY359" s="18"/>
      <c r="AZ359" s="18"/>
      <c r="BA359" s="18"/>
      <c r="BB359" s="18"/>
      <c r="BC359" s="18"/>
      <c r="BD359" s="18"/>
      <c r="BE359" s="18"/>
      <c r="BF359" s="18"/>
      <c r="BG359" s="18"/>
      <c r="BH359" s="18"/>
      <c r="BI359" s="18"/>
      <c r="BJ359" s="18"/>
      <c r="BK359" s="18"/>
      <c r="BL359" s="18"/>
      <c r="BM359" s="18"/>
      <c r="BN359" s="18"/>
      <c r="BO359" s="18"/>
      <c r="BP359" s="18"/>
      <c r="BQ359" s="18"/>
      <c r="BR359" s="18"/>
      <c r="BS359" s="18"/>
      <c r="BT359" s="18"/>
      <c r="BU359" s="18"/>
      <c r="BV359" s="18"/>
      <c r="BW359" s="18"/>
      <c r="BX359" s="18"/>
      <c r="BY359" s="18"/>
      <c r="BZ359" s="18"/>
      <c r="CA359" s="18"/>
      <c r="CB359" s="18"/>
      <c r="CC359" s="18"/>
      <c r="CD359" s="18"/>
      <c r="CE359" s="18"/>
      <c r="CF359" s="18"/>
      <c r="CG359" s="18"/>
      <c r="CH359" s="18"/>
      <c r="CI359" s="18"/>
      <c r="CJ359" s="18"/>
    </row>
    <row r="360" spans="1:88" ht="15.75" customHeight="1">
      <c r="A360" s="24" t="s">
        <v>876</v>
      </c>
      <c r="B360" s="25" t="s">
        <v>877</v>
      </c>
      <c r="C360" s="26" t="s">
        <v>878</v>
      </c>
      <c r="D360" s="81" t="s">
        <v>873</v>
      </c>
      <c r="E360" s="82" t="s">
        <v>1962</v>
      </c>
      <c r="F360" s="83" t="s">
        <v>1967</v>
      </c>
      <c r="G360" s="82" t="s">
        <v>2753</v>
      </c>
      <c r="H360" s="84" t="s">
        <v>874</v>
      </c>
      <c r="I360" s="39">
        <v>25000</v>
      </c>
      <c r="J360" s="80"/>
      <c r="K360" s="42"/>
      <c r="L360" s="32"/>
      <c r="M360" s="32"/>
      <c r="N360" s="32" t="s">
        <v>1976</v>
      </c>
      <c r="O360" s="213"/>
      <c r="P360" s="213"/>
      <c r="Q360" s="33">
        <f>IF($P359=$Q$4,ROUND($L360,2)*O359,0)</f>
        <v>0</v>
      </c>
      <c r="R360" s="33">
        <f>IF($P359=$R$4,ROUND($L360,2)*O359,0)</f>
        <v>0</v>
      </c>
      <c r="S360" s="33">
        <f>IF(P359=$S$4,ROUND($L360,2)*O359,0)</f>
        <v>0</v>
      </c>
      <c r="T360" s="215"/>
      <c r="U360" s="18"/>
      <c r="V360" s="211"/>
      <c r="W360" s="220"/>
      <c r="X360" s="212"/>
      <c r="Y360" s="212"/>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c r="AY360" s="18"/>
      <c r="AZ360" s="18"/>
      <c r="BA360" s="18"/>
      <c r="BB360" s="18"/>
      <c r="BC360" s="18"/>
      <c r="BD360" s="18"/>
      <c r="BE360" s="18"/>
      <c r="BF360" s="18"/>
      <c r="BG360" s="18"/>
      <c r="BH360" s="18"/>
      <c r="BI360" s="18"/>
      <c r="BJ360" s="18"/>
      <c r="BK360" s="18"/>
      <c r="BL360" s="18"/>
      <c r="BM360" s="18"/>
      <c r="BN360" s="18"/>
      <c r="BO360" s="18"/>
      <c r="BP360" s="18"/>
      <c r="BQ360" s="18"/>
      <c r="BR360" s="18"/>
      <c r="BS360" s="18"/>
      <c r="BT360" s="18"/>
      <c r="BU360" s="18"/>
      <c r="BV360" s="18"/>
      <c r="BW360" s="18"/>
      <c r="BX360" s="18"/>
      <c r="BY360" s="18"/>
      <c r="BZ360" s="18"/>
      <c r="CA360" s="18"/>
      <c r="CB360" s="18"/>
      <c r="CC360" s="18"/>
      <c r="CD360" s="18"/>
      <c r="CE360" s="18"/>
      <c r="CF360" s="18"/>
      <c r="CG360" s="18"/>
      <c r="CH360" s="18"/>
      <c r="CI360" s="18"/>
      <c r="CJ360" s="18"/>
    </row>
    <row r="361" spans="1:88" ht="15.75" customHeight="1">
      <c r="A361" s="34" t="s">
        <v>879</v>
      </c>
      <c r="B361" s="25" t="s">
        <v>880</v>
      </c>
      <c r="C361" s="26" t="s">
        <v>881</v>
      </c>
      <c r="D361" s="26" t="s">
        <v>882</v>
      </c>
      <c r="E361" s="24" t="s">
        <v>1962</v>
      </c>
      <c r="F361" s="37" t="s">
        <v>1967</v>
      </c>
      <c r="G361" s="24" t="s">
        <v>2753</v>
      </c>
      <c r="H361" s="41" t="s">
        <v>883</v>
      </c>
      <c r="I361" s="39">
        <v>7000</v>
      </c>
      <c r="J361" s="40" t="s">
        <v>845</v>
      </c>
      <c r="K361" s="40" t="s">
        <v>884</v>
      </c>
      <c r="L361" s="32"/>
      <c r="M361" s="32"/>
      <c r="N361" s="32" t="s">
        <v>1973</v>
      </c>
      <c r="O361" s="213">
        <v>4</v>
      </c>
      <c r="P361" s="214">
        <v>2</v>
      </c>
      <c r="Q361" s="33">
        <f>IF($P361=$Q$4,ROUND($L361,2)*$O361,0)</f>
        <v>0</v>
      </c>
      <c r="R361" s="33">
        <f>IF($P361=$R$4,ROUND($L361,2)*$O361,0)</f>
        <v>0</v>
      </c>
      <c r="S361" s="33">
        <f>IF($P361=$S$4,ROUND($L361,2)*$O361,0)</f>
        <v>0</v>
      </c>
      <c r="T361" s="215" t="str">
        <f>IF((L361&gt;0)*AND(L362&gt;0),"BŁĄD - Wprowadzono dwie wartości",IF((L361=0)*AND(L362=0),"Wprowadź kwotę dla oferowanego materiału",IF((L362&lt;&gt;0)*AND(K362=0),"Uzupełnij pola SYMBOL/PRODUCENT dla zamiennika",IF((L362=0)*AND(K362&lt;&gt;0),"cena dla niewłaściwego PRODUCENTA",IF((K362&lt;&gt;0)*AND(L362&lt;&gt;0)*AND(J362=0),"Uzupełnij pole PRODUCENT dla zamiennika","OK")))))</f>
        <v>Wprowadź kwotę dla oferowanego materiału</v>
      </c>
      <c r="U361" s="18"/>
      <c r="V361" s="211"/>
      <c r="W361" s="220"/>
      <c r="X361" s="212"/>
      <c r="Y361" s="211"/>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c r="AY361" s="18"/>
      <c r="AZ361" s="18"/>
      <c r="BA361" s="18"/>
      <c r="BB361" s="18"/>
      <c r="BC361" s="18"/>
      <c r="BD361" s="18"/>
      <c r="BE361" s="18"/>
      <c r="BF361" s="18"/>
      <c r="BG361" s="18"/>
      <c r="BH361" s="18"/>
      <c r="BI361" s="18"/>
      <c r="BJ361" s="18"/>
      <c r="BK361" s="18"/>
      <c r="BL361" s="18"/>
      <c r="BM361" s="18"/>
      <c r="BN361" s="18"/>
      <c r="BO361" s="18"/>
      <c r="BP361" s="18"/>
      <c r="BQ361" s="18"/>
      <c r="BR361" s="18"/>
      <c r="BS361" s="18"/>
      <c r="BT361" s="18"/>
      <c r="BU361" s="18"/>
      <c r="BV361" s="18"/>
      <c r="BW361" s="18"/>
      <c r="BX361" s="18"/>
      <c r="BY361" s="18"/>
      <c r="BZ361" s="18"/>
      <c r="CA361" s="18"/>
      <c r="CB361" s="18"/>
      <c r="CC361" s="18"/>
      <c r="CD361" s="18"/>
      <c r="CE361" s="18"/>
      <c r="CF361" s="18"/>
      <c r="CG361" s="18"/>
      <c r="CH361" s="18"/>
      <c r="CI361" s="18"/>
      <c r="CJ361" s="18"/>
    </row>
    <row r="362" spans="1:88" ht="15.75" customHeight="1">
      <c r="A362" s="24" t="s">
        <v>885</v>
      </c>
      <c r="B362" s="25" t="s">
        <v>886</v>
      </c>
      <c r="C362" s="26" t="s">
        <v>887</v>
      </c>
      <c r="D362" s="26" t="s">
        <v>882</v>
      </c>
      <c r="E362" s="24" t="s">
        <v>1962</v>
      </c>
      <c r="F362" s="37" t="s">
        <v>1967</v>
      </c>
      <c r="G362" s="24" t="s">
        <v>2753</v>
      </c>
      <c r="H362" s="41" t="s">
        <v>883</v>
      </c>
      <c r="I362" s="39">
        <v>7000</v>
      </c>
      <c r="J362" s="40"/>
      <c r="K362" s="40"/>
      <c r="L362" s="32"/>
      <c r="M362" s="32"/>
      <c r="N362" s="32" t="s">
        <v>1976</v>
      </c>
      <c r="O362" s="213"/>
      <c r="P362" s="213"/>
      <c r="Q362" s="33">
        <f>IF($P361=$Q$4,ROUND($L362,2)*O361,0)</f>
        <v>0</v>
      </c>
      <c r="R362" s="33">
        <f>IF($P361=$R$4,ROUND($L362,2)*O361,0)</f>
        <v>0</v>
      </c>
      <c r="S362" s="33">
        <f>IF(P361=$S$4,ROUND($L362,2)*O361,0)</f>
        <v>0</v>
      </c>
      <c r="T362" s="215"/>
      <c r="U362" s="18"/>
      <c r="V362" s="211"/>
      <c r="W362" s="220"/>
      <c r="X362" s="212"/>
      <c r="Y362" s="212"/>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c r="BD362" s="18"/>
      <c r="BE362" s="18"/>
      <c r="BF362" s="18"/>
      <c r="BG362" s="18"/>
      <c r="BH362" s="18"/>
      <c r="BI362" s="18"/>
      <c r="BJ362" s="18"/>
      <c r="BK362" s="18"/>
      <c r="BL362" s="18"/>
      <c r="BM362" s="18"/>
      <c r="BN362" s="18"/>
      <c r="BO362" s="18"/>
      <c r="BP362" s="18"/>
      <c r="BQ362" s="18"/>
      <c r="BR362" s="18"/>
      <c r="BS362" s="18"/>
      <c r="BT362" s="18"/>
      <c r="BU362" s="18"/>
      <c r="BV362" s="18"/>
      <c r="BW362" s="18"/>
      <c r="BX362" s="18"/>
      <c r="BY362" s="18"/>
      <c r="BZ362" s="18"/>
      <c r="CA362" s="18"/>
      <c r="CB362" s="18"/>
      <c r="CC362" s="18"/>
      <c r="CD362" s="18"/>
      <c r="CE362" s="18"/>
      <c r="CF362" s="18"/>
      <c r="CG362" s="18"/>
      <c r="CH362" s="18"/>
      <c r="CI362" s="18"/>
      <c r="CJ362" s="18"/>
    </row>
    <row r="363" spans="1:88" ht="15.75" customHeight="1">
      <c r="A363" s="24" t="s">
        <v>888</v>
      </c>
      <c r="B363" s="25" t="s">
        <v>889</v>
      </c>
      <c r="C363" s="26" t="s">
        <v>890</v>
      </c>
      <c r="D363" s="26" t="s">
        <v>891</v>
      </c>
      <c r="E363" s="24" t="s">
        <v>1962</v>
      </c>
      <c r="F363" s="37" t="s">
        <v>2134</v>
      </c>
      <c r="G363" s="24" t="s">
        <v>2753</v>
      </c>
      <c r="H363" s="41" t="s">
        <v>883</v>
      </c>
      <c r="I363" s="39">
        <v>5000</v>
      </c>
      <c r="J363" s="40" t="s">
        <v>845</v>
      </c>
      <c r="K363" s="40" t="s">
        <v>892</v>
      </c>
      <c r="L363" s="32"/>
      <c r="M363" s="32"/>
      <c r="N363" s="32" t="s">
        <v>1973</v>
      </c>
      <c r="O363" s="213">
        <v>4</v>
      </c>
      <c r="P363" s="214">
        <v>2</v>
      </c>
      <c r="Q363" s="33">
        <f>IF($P363=$Q$4,ROUND($L363,2)*$O363,0)</f>
        <v>0</v>
      </c>
      <c r="R363" s="33">
        <f>IF($P363=$R$4,ROUND($L363,2)*$O363,0)</f>
        <v>0</v>
      </c>
      <c r="S363" s="33">
        <f>IF($P363=$S$4,ROUND($L363,2)*$O363,0)</f>
        <v>0</v>
      </c>
      <c r="T363" s="215" t="str">
        <f>IF((L363&gt;0)*AND(L364&gt;0),"BŁĄD - Wprowadzono dwie wartości",IF((L363=0)*AND(L364=0),"Wprowadź kwotę dla oferowanego materiału",IF((L364&lt;&gt;0)*AND(K364=0),"Uzupełnij pola SYMBOL/PRODUCENT dla zamiennika",IF((L364=0)*AND(K364&lt;&gt;0),"cena dla niewłaściwego PRODUCENTA",IF((K364&lt;&gt;0)*AND(L364&lt;&gt;0)*AND(J364=0),"Uzupełnij pole PRODUCENT dla zamiennika","OK")))))</f>
        <v>Wprowadź kwotę dla oferowanego materiału</v>
      </c>
      <c r="U363" s="18"/>
      <c r="V363" s="211"/>
      <c r="W363" s="220"/>
      <c r="X363" s="212"/>
      <c r="Y363" s="211"/>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c r="AY363" s="18"/>
      <c r="AZ363" s="18"/>
      <c r="BA363" s="18"/>
      <c r="BB363" s="18"/>
      <c r="BC363" s="18"/>
      <c r="BD363" s="18"/>
      <c r="BE363" s="18"/>
      <c r="BF363" s="18"/>
      <c r="BG363" s="18"/>
      <c r="BH363" s="18"/>
      <c r="BI363" s="18"/>
      <c r="BJ363" s="18"/>
      <c r="BK363" s="18"/>
      <c r="BL363" s="18"/>
      <c r="BM363" s="18"/>
      <c r="BN363" s="18"/>
      <c r="BO363" s="18"/>
      <c r="BP363" s="18"/>
      <c r="BQ363" s="18"/>
      <c r="BR363" s="18"/>
      <c r="BS363" s="18"/>
      <c r="BT363" s="18"/>
      <c r="BU363" s="18"/>
      <c r="BV363" s="18"/>
      <c r="BW363" s="18"/>
      <c r="BX363" s="18"/>
      <c r="BY363" s="18"/>
      <c r="BZ363" s="18"/>
      <c r="CA363" s="18"/>
      <c r="CB363" s="18"/>
      <c r="CC363" s="18"/>
      <c r="CD363" s="18"/>
      <c r="CE363" s="18"/>
      <c r="CF363" s="18"/>
      <c r="CG363" s="18"/>
      <c r="CH363" s="18"/>
      <c r="CI363" s="18"/>
      <c r="CJ363" s="18"/>
    </row>
    <row r="364" spans="1:88" ht="15.75" customHeight="1">
      <c r="A364" s="24" t="s">
        <v>893</v>
      </c>
      <c r="B364" s="25" t="s">
        <v>894</v>
      </c>
      <c r="C364" s="26" t="s">
        <v>895</v>
      </c>
      <c r="D364" s="26" t="s">
        <v>891</v>
      </c>
      <c r="E364" s="24" t="s">
        <v>1962</v>
      </c>
      <c r="F364" s="37" t="s">
        <v>2134</v>
      </c>
      <c r="G364" s="24" t="s">
        <v>2753</v>
      </c>
      <c r="H364" s="41" t="s">
        <v>883</v>
      </c>
      <c r="I364" s="39">
        <v>5000</v>
      </c>
      <c r="J364" s="40"/>
      <c r="K364" s="40"/>
      <c r="L364" s="32"/>
      <c r="M364" s="32"/>
      <c r="N364" s="32" t="s">
        <v>1976</v>
      </c>
      <c r="O364" s="213"/>
      <c r="P364" s="213"/>
      <c r="Q364" s="33">
        <f>IF($P363=$Q$4,ROUND($L364,2)*O363,0)</f>
        <v>0</v>
      </c>
      <c r="R364" s="33">
        <f>IF($P363=$R$4,ROUND($L364,2)*O363,0)</f>
        <v>0</v>
      </c>
      <c r="S364" s="33">
        <f>IF(P363=$S$4,ROUND($L364,2)*O363,0)</f>
        <v>0</v>
      </c>
      <c r="T364" s="215"/>
      <c r="U364" s="18"/>
      <c r="V364" s="211"/>
      <c r="W364" s="220"/>
      <c r="X364" s="212"/>
      <c r="Y364" s="212"/>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c r="BE364" s="18"/>
      <c r="BF364" s="18"/>
      <c r="BG364" s="18"/>
      <c r="BH364" s="18"/>
      <c r="BI364" s="18"/>
      <c r="BJ364" s="18"/>
      <c r="BK364" s="18"/>
      <c r="BL364" s="18"/>
      <c r="BM364" s="18"/>
      <c r="BN364" s="18"/>
      <c r="BO364" s="18"/>
      <c r="BP364" s="18"/>
      <c r="BQ364" s="18"/>
      <c r="BR364" s="18"/>
      <c r="BS364" s="18"/>
      <c r="BT364" s="18"/>
      <c r="BU364" s="18"/>
      <c r="BV364" s="18"/>
      <c r="BW364" s="18"/>
      <c r="BX364" s="18"/>
      <c r="BY364" s="18"/>
      <c r="BZ364" s="18"/>
      <c r="CA364" s="18"/>
      <c r="CB364" s="18"/>
      <c r="CC364" s="18"/>
      <c r="CD364" s="18"/>
      <c r="CE364" s="18"/>
      <c r="CF364" s="18"/>
      <c r="CG364" s="18"/>
      <c r="CH364" s="18"/>
      <c r="CI364" s="18"/>
      <c r="CJ364" s="18"/>
    </row>
    <row r="365" spans="1:88" ht="15.75" customHeight="1">
      <c r="A365" s="24" t="s">
        <v>896</v>
      </c>
      <c r="B365" s="25" t="s">
        <v>897</v>
      </c>
      <c r="C365" s="26" t="s">
        <v>898</v>
      </c>
      <c r="D365" s="26" t="s">
        <v>899</v>
      </c>
      <c r="E365" s="24" t="s">
        <v>1962</v>
      </c>
      <c r="F365" s="37" t="s">
        <v>2143</v>
      </c>
      <c r="G365" s="24" t="s">
        <v>2753</v>
      </c>
      <c r="H365" s="41" t="s">
        <v>883</v>
      </c>
      <c r="I365" s="39">
        <v>5000</v>
      </c>
      <c r="J365" s="40" t="s">
        <v>845</v>
      </c>
      <c r="K365" s="40" t="s">
        <v>900</v>
      </c>
      <c r="L365" s="32"/>
      <c r="M365" s="32"/>
      <c r="N365" s="32" t="s">
        <v>1973</v>
      </c>
      <c r="O365" s="213">
        <v>4</v>
      </c>
      <c r="P365" s="214">
        <v>2</v>
      </c>
      <c r="Q365" s="33">
        <f>IF($P365=$Q$4,ROUND($L365,2)*$O365,0)</f>
        <v>0</v>
      </c>
      <c r="R365" s="33">
        <f>IF($P365=$R$4,ROUND($L365,2)*$O365,0)</f>
        <v>0</v>
      </c>
      <c r="S365" s="33">
        <f>IF($P365=$S$4,ROUND($L365,2)*$O365,0)</f>
        <v>0</v>
      </c>
      <c r="T365" s="215" t="str">
        <f>IF((L365&gt;0)*AND(L366&gt;0),"BŁĄD - Wprowadzono dwie wartości",IF((L365=0)*AND(L366=0),"Wprowadź kwotę dla oferowanego materiału",IF((L366&lt;&gt;0)*AND(K366=0),"Uzupełnij pola SYMBOL/PRODUCENT dla zamiennika",IF((L366=0)*AND(K366&lt;&gt;0),"cena dla niewłaściwego PRODUCENTA",IF((K366&lt;&gt;0)*AND(L366&lt;&gt;0)*AND(J366=0),"Uzupełnij pole PRODUCENT dla zamiennika","OK")))))</f>
        <v>Wprowadź kwotę dla oferowanego materiału</v>
      </c>
      <c r="U365" s="18"/>
      <c r="V365" s="211"/>
      <c r="W365" s="220"/>
      <c r="X365" s="212"/>
      <c r="Y365" s="211"/>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c r="AY365" s="18"/>
      <c r="AZ365" s="18"/>
      <c r="BA365" s="18"/>
      <c r="BB365" s="18"/>
      <c r="BC365" s="18"/>
      <c r="BD365" s="18"/>
      <c r="BE365" s="18"/>
      <c r="BF365" s="18"/>
      <c r="BG365" s="18"/>
      <c r="BH365" s="18"/>
      <c r="BI365" s="18"/>
      <c r="BJ365" s="18"/>
      <c r="BK365" s="18"/>
      <c r="BL365" s="18"/>
      <c r="BM365" s="18"/>
      <c r="BN365" s="18"/>
      <c r="BO365" s="18"/>
      <c r="BP365" s="18"/>
      <c r="BQ365" s="18"/>
      <c r="BR365" s="18"/>
      <c r="BS365" s="18"/>
      <c r="BT365" s="18"/>
      <c r="BU365" s="18"/>
      <c r="BV365" s="18"/>
      <c r="BW365" s="18"/>
      <c r="BX365" s="18"/>
      <c r="BY365" s="18"/>
      <c r="BZ365" s="18"/>
      <c r="CA365" s="18"/>
      <c r="CB365" s="18"/>
      <c r="CC365" s="18"/>
      <c r="CD365" s="18"/>
      <c r="CE365" s="18"/>
      <c r="CF365" s="18"/>
      <c r="CG365" s="18"/>
      <c r="CH365" s="18"/>
      <c r="CI365" s="18"/>
      <c r="CJ365" s="18"/>
    </row>
    <row r="366" spans="1:88" ht="15.75" customHeight="1">
      <c r="A366" s="34" t="s">
        <v>901</v>
      </c>
      <c r="B366" s="25" t="s">
        <v>902</v>
      </c>
      <c r="C366" s="26" t="s">
        <v>903</v>
      </c>
      <c r="D366" s="26" t="s">
        <v>899</v>
      </c>
      <c r="E366" s="24" t="s">
        <v>1962</v>
      </c>
      <c r="F366" s="37" t="s">
        <v>2143</v>
      </c>
      <c r="G366" s="24" t="s">
        <v>2753</v>
      </c>
      <c r="H366" s="41" t="s">
        <v>883</v>
      </c>
      <c r="I366" s="39">
        <v>5000</v>
      </c>
      <c r="J366" s="40"/>
      <c r="K366" s="40"/>
      <c r="L366" s="32"/>
      <c r="M366" s="32"/>
      <c r="N366" s="32" t="s">
        <v>1976</v>
      </c>
      <c r="O366" s="213"/>
      <c r="P366" s="213"/>
      <c r="Q366" s="33">
        <f>IF($P365=$Q$4,ROUND($L366,2)*O365,0)</f>
        <v>0</v>
      </c>
      <c r="R366" s="33">
        <f>IF($P365=$R$4,ROUND($L366,2)*O365,0)</f>
        <v>0</v>
      </c>
      <c r="S366" s="33">
        <f>IF(P365=$S$4,ROUND($L366,2)*O365,0)</f>
        <v>0</v>
      </c>
      <c r="T366" s="215"/>
      <c r="U366" s="18"/>
      <c r="V366" s="211"/>
      <c r="W366" s="220"/>
      <c r="X366" s="212"/>
      <c r="Y366" s="212"/>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c r="CA366" s="18"/>
      <c r="CB366" s="18"/>
      <c r="CC366" s="18"/>
      <c r="CD366" s="18"/>
      <c r="CE366" s="18"/>
      <c r="CF366" s="18"/>
      <c r="CG366" s="18"/>
      <c r="CH366" s="18"/>
      <c r="CI366" s="18"/>
      <c r="CJ366" s="18"/>
    </row>
    <row r="367" spans="1:88" ht="15.75" customHeight="1">
      <c r="A367" s="24" t="s">
        <v>904</v>
      </c>
      <c r="B367" s="25" t="s">
        <v>905</v>
      </c>
      <c r="C367" s="26" t="s">
        <v>906</v>
      </c>
      <c r="D367" s="26" t="s">
        <v>907</v>
      </c>
      <c r="E367" s="24" t="s">
        <v>1962</v>
      </c>
      <c r="F367" s="37" t="s">
        <v>2153</v>
      </c>
      <c r="G367" s="24" t="s">
        <v>2753</v>
      </c>
      <c r="H367" s="41" t="s">
        <v>883</v>
      </c>
      <c r="I367" s="39">
        <v>5000</v>
      </c>
      <c r="J367" s="31" t="s">
        <v>2098</v>
      </c>
      <c r="K367" s="40" t="s">
        <v>908</v>
      </c>
      <c r="L367" s="32"/>
      <c r="M367" s="32"/>
      <c r="N367" s="32" t="s">
        <v>1973</v>
      </c>
      <c r="O367" s="213">
        <v>4</v>
      </c>
      <c r="P367" s="214">
        <v>2</v>
      </c>
      <c r="Q367" s="33">
        <f>IF($P367=$Q$4,ROUND($L367,2)*$O367,0)</f>
        <v>0</v>
      </c>
      <c r="R367" s="33">
        <f>IF($P367=$R$4,ROUND($L367,2)*$O367,0)</f>
        <v>0</v>
      </c>
      <c r="S367" s="33">
        <f>IF($P367=$S$4,ROUND($L367,2)*$O367,0)</f>
        <v>0</v>
      </c>
      <c r="T367" s="215" t="str">
        <f>IF((L367&gt;0)*AND(L368&gt;0),"BŁĄD - Wprowadzono dwie wartości",IF((L367=0)*AND(L368=0),"Wprowadź kwotę dla oferowanego materiału",IF((L368&lt;&gt;0)*AND(K368=0),"Uzupełnij pola SYMBOL/PRODUCENT dla zamiennika",IF((L368=0)*AND(K368&lt;&gt;0),"cena dla niewłaściwego PRODUCENTA",IF((K368&lt;&gt;0)*AND(L368&lt;&gt;0)*AND(J368=0),"Uzupełnij pole PRODUCENT dla zamiennika","OK")))))</f>
        <v>Wprowadź kwotę dla oferowanego materiału</v>
      </c>
      <c r="U367" s="18"/>
      <c r="V367" s="211"/>
      <c r="W367" s="220"/>
      <c r="X367" s="212"/>
      <c r="Y367" s="211"/>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c r="BV367" s="18"/>
      <c r="BW367" s="18"/>
      <c r="BX367" s="18"/>
      <c r="BY367" s="18"/>
      <c r="BZ367" s="18"/>
      <c r="CA367" s="18"/>
      <c r="CB367" s="18"/>
      <c r="CC367" s="18"/>
      <c r="CD367" s="18"/>
      <c r="CE367" s="18"/>
      <c r="CF367" s="18"/>
      <c r="CG367" s="18"/>
      <c r="CH367" s="18"/>
      <c r="CI367" s="18"/>
      <c r="CJ367" s="18"/>
    </row>
    <row r="368" spans="1:88" ht="15.75" customHeight="1">
      <c r="A368" s="24" t="s">
        <v>909</v>
      </c>
      <c r="B368" s="25" t="s">
        <v>910</v>
      </c>
      <c r="C368" s="26" t="s">
        <v>911</v>
      </c>
      <c r="D368" s="26" t="s">
        <v>907</v>
      </c>
      <c r="E368" s="24" t="s">
        <v>1962</v>
      </c>
      <c r="F368" s="37" t="s">
        <v>2153</v>
      </c>
      <c r="G368" s="24" t="s">
        <v>2753</v>
      </c>
      <c r="H368" s="41" t="s">
        <v>883</v>
      </c>
      <c r="I368" s="39">
        <v>5000</v>
      </c>
      <c r="J368" s="40"/>
      <c r="K368" s="40"/>
      <c r="L368" s="32"/>
      <c r="M368" s="32"/>
      <c r="N368" s="32" t="s">
        <v>1976</v>
      </c>
      <c r="O368" s="213"/>
      <c r="P368" s="213"/>
      <c r="Q368" s="33">
        <f>IF($P367=$Q$4,ROUND($L368,2)*O367,0)</f>
        <v>0</v>
      </c>
      <c r="R368" s="33">
        <f>IF($P367=$R$4,ROUND($L368,2)*O367,0)</f>
        <v>0</v>
      </c>
      <c r="S368" s="33">
        <f>IF(P367=$S$4,ROUND($L368,2)*O367,0)</f>
        <v>0</v>
      </c>
      <c r="T368" s="215"/>
      <c r="U368" s="18"/>
      <c r="V368" s="211"/>
      <c r="W368" s="220"/>
      <c r="X368" s="212"/>
      <c r="Y368" s="212"/>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c r="BD368" s="18"/>
      <c r="BE368" s="18"/>
      <c r="BF368" s="18"/>
      <c r="BG368" s="18"/>
      <c r="BH368" s="18"/>
      <c r="BI368" s="18"/>
      <c r="BJ368" s="18"/>
      <c r="BK368" s="18"/>
      <c r="BL368" s="18"/>
      <c r="BM368" s="18"/>
      <c r="BN368" s="18"/>
      <c r="BO368" s="18"/>
      <c r="BP368" s="18"/>
      <c r="BQ368" s="18"/>
      <c r="BR368" s="18"/>
      <c r="BS368" s="18"/>
      <c r="BT368" s="18"/>
      <c r="BU368" s="18"/>
      <c r="BV368" s="18"/>
      <c r="BW368" s="18"/>
      <c r="BX368" s="18"/>
      <c r="BY368" s="18"/>
      <c r="BZ368" s="18"/>
      <c r="CA368" s="18"/>
      <c r="CB368" s="18"/>
      <c r="CC368" s="18"/>
      <c r="CD368" s="18"/>
      <c r="CE368" s="18"/>
      <c r="CF368" s="18"/>
      <c r="CG368" s="18"/>
      <c r="CH368" s="18"/>
      <c r="CI368" s="18"/>
      <c r="CJ368" s="18"/>
    </row>
    <row r="369" spans="1:88" ht="15.75" customHeight="1">
      <c r="A369" s="24" t="s">
        <v>912</v>
      </c>
      <c r="B369" s="35" t="s">
        <v>913</v>
      </c>
      <c r="C369" s="26" t="s">
        <v>914</v>
      </c>
      <c r="D369" s="26" t="s">
        <v>915</v>
      </c>
      <c r="E369" s="24" t="s">
        <v>1962</v>
      </c>
      <c r="F369" s="37" t="s">
        <v>1967</v>
      </c>
      <c r="G369" s="24" t="s">
        <v>2753</v>
      </c>
      <c r="H369" s="41" t="s">
        <v>916</v>
      </c>
      <c r="I369" s="39">
        <v>1600</v>
      </c>
      <c r="J369" s="31" t="s">
        <v>2098</v>
      </c>
      <c r="K369" s="40" t="s">
        <v>2868</v>
      </c>
      <c r="L369" s="32"/>
      <c r="M369" s="32"/>
      <c r="N369" s="32" t="s">
        <v>1973</v>
      </c>
      <c r="O369" s="213">
        <v>5</v>
      </c>
      <c r="P369" s="214">
        <v>2</v>
      </c>
      <c r="Q369" s="33">
        <f>IF($P369=$Q$4,ROUND($L369,2)*$O369,0)</f>
        <v>0</v>
      </c>
      <c r="R369" s="33">
        <f>IF($P369=$R$4,ROUND($L369,2)*$O369,0)</f>
        <v>0</v>
      </c>
      <c r="S369" s="33">
        <f>IF($P369=$S$4,ROUND($L369,2)*$O369,0)</f>
        <v>0</v>
      </c>
      <c r="T369" s="215" t="str">
        <f>IF((L369&gt;0)*AND(L370&gt;0),"BŁĄD - Wprowadzono dwie wartości",IF((L369=0)*AND(L370=0),"Wprowadź kwotę dla oferowanego materiału",IF((L370&lt;&gt;0)*AND(K370=0),"Uzupełnij pola SYMBOL/PRODUCENT dla zamiennika",IF((L370=0)*AND(K370&lt;&gt;0),"cena dla niewłaściwego PRODUCENTA",IF((K370&lt;&gt;0)*AND(L370&lt;&gt;0)*AND(J370=0),"Uzupełnij pole PRODUCENT dla zamiennika","OK")))))</f>
        <v>Wprowadź kwotę dla oferowanego materiału</v>
      </c>
      <c r="U369" s="18"/>
      <c r="V369" s="211"/>
      <c r="W369" s="220"/>
      <c r="X369" s="212"/>
      <c r="Y369" s="211"/>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c r="BG369" s="18"/>
      <c r="BH369" s="18"/>
      <c r="BI369" s="18"/>
      <c r="BJ369" s="18"/>
      <c r="BK369" s="18"/>
      <c r="BL369" s="18"/>
      <c r="BM369" s="18"/>
      <c r="BN369" s="18"/>
      <c r="BO369" s="18"/>
      <c r="BP369" s="18"/>
      <c r="BQ369" s="18"/>
      <c r="BR369" s="18"/>
      <c r="BS369" s="18"/>
      <c r="BT369" s="18"/>
      <c r="BU369" s="18"/>
      <c r="BV369" s="18"/>
      <c r="BW369" s="18"/>
      <c r="BX369" s="18"/>
      <c r="BY369" s="18"/>
      <c r="BZ369" s="18"/>
      <c r="CA369" s="18"/>
      <c r="CB369" s="18"/>
      <c r="CC369" s="18"/>
      <c r="CD369" s="18"/>
      <c r="CE369" s="18"/>
      <c r="CF369" s="18"/>
      <c r="CG369" s="18"/>
      <c r="CH369" s="18"/>
      <c r="CI369" s="18"/>
      <c r="CJ369" s="18"/>
    </row>
    <row r="370" spans="1:88" ht="15.75" customHeight="1">
      <c r="A370" s="24" t="s">
        <v>917</v>
      </c>
      <c r="B370" s="35" t="s">
        <v>918</v>
      </c>
      <c r="C370" s="26" t="s">
        <v>919</v>
      </c>
      <c r="D370" s="26" t="s">
        <v>915</v>
      </c>
      <c r="E370" s="24" t="s">
        <v>1962</v>
      </c>
      <c r="F370" s="37" t="s">
        <v>1967</v>
      </c>
      <c r="G370" s="24" t="s">
        <v>2753</v>
      </c>
      <c r="H370" s="41" t="s">
        <v>916</v>
      </c>
      <c r="I370" s="39">
        <v>1600</v>
      </c>
      <c r="J370" s="43"/>
      <c r="K370" s="31"/>
      <c r="L370" s="32"/>
      <c r="M370" s="32"/>
      <c r="N370" s="32" t="s">
        <v>1976</v>
      </c>
      <c r="O370" s="213"/>
      <c r="P370" s="213"/>
      <c r="Q370" s="33">
        <f>IF($P369=$Q$4,ROUND($L370,2)*O369,0)</f>
        <v>0</v>
      </c>
      <c r="R370" s="33">
        <f>IF($P369=$R$4,ROUND($L370,2)*O369,0)</f>
        <v>0</v>
      </c>
      <c r="S370" s="33">
        <f>IF(P369=$S$4,ROUND($L370,2)*O369,0)</f>
        <v>0</v>
      </c>
      <c r="T370" s="215"/>
      <c r="U370" s="18"/>
      <c r="V370" s="211"/>
      <c r="W370" s="220"/>
      <c r="X370" s="212"/>
      <c r="Y370" s="212"/>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18"/>
      <c r="BB370" s="18"/>
      <c r="BC370" s="18"/>
      <c r="BD370" s="18"/>
      <c r="BE370" s="18"/>
      <c r="BF370" s="18"/>
      <c r="BG370" s="18"/>
      <c r="BH370" s="18"/>
      <c r="BI370" s="18"/>
      <c r="BJ370" s="18"/>
      <c r="BK370" s="18"/>
      <c r="BL370" s="18"/>
      <c r="BM370" s="18"/>
      <c r="BN370" s="18"/>
      <c r="BO370" s="18"/>
      <c r="BP370" s="18"/>
      <c r="BQ370" s="18"/>
      <c r="BR370" s="18"/>
      <c r="BS370" s="18"/>
      <c r="BT370" s="18"/>
      <c r="BU370" s="18"/>
      <c r="BV370" s="18"/>
      <c r="BW370" s="18"/>
      <c r="BX370" s="18"/>
      <c r="BY370" s="18"/>
      <c r="BZ370" s="18"/>
      <c r="CA370" s="18"/>
      <c r="CB370" s="18"/>
      <c r="CC370" s="18"/>
      <c r="CD370" s="18"/>
      <c r="CE370" s="18"/>
      <c r="CF370" s="18"/>
      <c r="CG370" s="18"/>
      <c r="CH370" s="18"/>
      <c r="CI370" s="18"/>
      <c r="CJ370" s="18"/>
    </row>
    <row r="371" spans="1:88" ht="15.75" customHeight="1">
      <c r="A371" s="34" t="s">
        <v>920</v>
      </c>
      <c r="B371" s="25" t="s">
        <v>921</v>
      </c>
      <c r="C371" s="26" t="s">
        <v>922</v>
      </c>
      <c r="D371" s="26" t="s">
        <v>923</v>
      </c>
      <c r="E371" s="24" t="s">
        <v>1962</v>
      </c>
      <c r="F371" s="37" t="s">
        <v>1967</v>
      </c>
      <c r="G371" s="24" t="s">
        <v>2753</v>
      </c>
      <c r="H371" s="41" t="s">
        <v>924</v>
      </c>
      <c r="I371" s="39">
        <v>15500</v>
      </c>
      <c r="J371" s="31" t="s">
        <v>2098</v>
      </c>
      <c r="K371" s="40" t="s">
        <v>925</v>
      </c>
      <c r="L371" s="32"/>
      <c r="M371" s="32"/>
      <c r="N371" s="32" t="s">
        <v>1973</v>
      </c>
      <c r="O371" s="213">
        <v>32</v>
      </c>
      <c r="P371" s="214">
        <v>1</v>
      </c>
      <c r="Q371" s="33">
        <f>IF($P371=$Q$4,ROUND($L371,2)*$O371,0)</f>
        <v>0</v>
      </c>
      <c r="R371" s="33">
        <f>IF($P371=$R$4,ROUND($L371,2)*$O371,0)</f>
        <v>0</v>
      </c>
      <c r="S371" s="33">
        <f>IF($P371=$S$4,ROUND($L371,2)*$O371,0)</f>
        <v>0</v>
      </c>
      <c r="T371" s="215" t="str">
        <f>IF((L371&gt;0)*AND(L372&gt;0),"BŁĄD - Wprowadzono dwie wartości",IF((L371=0)*AND(L372=0),"Wprowadź kwotę dla oferowanego materiału",IF((L372&lt;&gt;0)*AND(K372=0),"Uzupełnij pola SYMBOL/PRODUCENT dla zamiennika",IF((L372=0)*AND(K372&lt;&gt;0),"cena dla niewłaściwego PRODUCENTA",IF((K372&lt;&gt;0)*AND(L372&lt;&gt;0)*AND(J372=0),"Uzupełnij pole PRODUCENT dla zamiennika","OK")))))</f>
        <v>Wprowadź kwotę dla oferowanego materiału</v>
      </c>
      <c r="U371" s="18"/>
      <c r="V371" s="211"/>
      <c r="W371" s="220"/>
      <c r="X371" s="212"/>
      <c r="Y371" s="211"/>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c r="BE371" s="18"/>
      <c r="BF371" s="18"/>
      <c r="BG371" s="18"/>
      <c r="BH371" s="18"/>
      <c r="BI371" s="18"/>
      <c r="BJ371" s="18"/>
      <c r="BK371" s="18"/>
      <c r="BL371" s="18"/>
      <c r="BM371" s="18"/>
      <c r="BN371" s="18"/>
      <c r="BO371" s="18"/>
      <c r="BP371" s="18"/>
      <c r="BQ371" s="18"/>
      <c r="BR371" s="18"/>
      <c r="BS371" s="18"/>
      <c r="BT371" s="18"/>
      <c r="BU371" s="18"/>
      <c r="BV371" s="18"/>
      <c r="BW371" s="18"/>
      <c r="BX371" s="18"/>
      <c r="BY371" s="18"/>
      <c r="BZ371" s="18"/>
      <c r="CA371" s="18"/>
      <c r="CB371" s="18"/>
      <c r="CC371" s="18"/>
      <c r="CD371" s="18"/>
      <c r="CE371" s="18"/>
      <c r="CF371" s="18"/>
      <c r="CG371" s="18"/>
      <c r="CH371" s="18"/>
      <c r="CI371" s="18"/>
      <c r="CJ371" s="18"/>
    </row>
    <row r="372" spans="1:88" ht="15.75" customHeight="1">
      <c r="A372" s="24" t="s">
        <v>926</v>
      </c>
      <c r="B372" s="25" t="s">
        <v>927</v>
      </c>
      <c r="C372" s="26" t="s">
        <v>928</v>
      </c>
      <c r="D372" s="26" t="s">
        <v>923</v>
      </c>
      <c r="E372" s="24" t="s">
        <v>1962</v>
      </c>
      <c r="F372" s="37" t="s">
        <v>1967</v>
      </c>
      <c r="G372" s="24" t="s">
        <v>2753</v>
      </c>
      <c r="H372" s="41" t="s">
        <v>924</v>
      </c>
      <c r="I372" s="39">
        <v>15500</v>
      </c>
      <c r="J372" s="80"/>
      <c r="K372" s="85"/>
      <c r="L372" s="32"/>
      <c r="M372" s="32"/>
      <c r="N372" s="32" t="s">
        <v>1976</v>
      </c>
      <c r="O372" s="213"/>
      <c r="P372" s="213"/>
      <c r="Q372" s="33">
        <f>IF($P371=$Q$4,ROUND($L372,2)*O371,0)</f>
        <v>0</v>
      </c>
      <c r="R372" s="33">
        <f>IF($P371=$R$4,ROUND($L372,2)*O371,0)</f>
        <v>0</v>
      </c>
      <c r="S372" s="33">
        <f>IF(P371=$S$4,ROUND($L372,2)*O371,0)</f>
        <v>0</v>
      </c>
      <c r="T372" s="215"/>
      <c r="U372" s="18"/>
      <c r="V372" s="211"/>
      <c r="W372" s="220"/>
      <c r="X372" s="212"/>
      <c r="Y372" s="212"/>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c r="BV372" s="18"/>
      <c r="BW372" s="18"/>
      <c r="BX372" s="18"/>
      <c r="BY372" s="18"/>
      <c r="BZ372" s="18"/>
      <c r="CA372" s="18"/>
      <c r="CB372" s="18"/>
      <c r="CC372" s="18"/>
      <c r="CD372" s="18"/>
      <c r="CE372" s="18"/>
      <c r="CF372" s="18"/>
      <c r="CG372" s="18"/>
      <c r="CH372" s="18"/>
      <c r="CI372" s="18"/>
      <c r="CJ372" s="18"/>
    </row>
    <row r="373" spans="1:88" ht="15.75" customHeight="1">
      <c r="A373" s="24" t="s">
        <v>929</v>
      </c>
      <c r="B373" s="35" t="s">
        <v>930</v>
      </c>
      <c r="C373" s="26" t="s">
        <v>931</v>
      </c>
      <c r="D373" s="26" t="s">
        <v>932</v>
      </c>
      <c r="E373" s="24" t="s">
        <v>1962</v>
      </c>
      <c r="F373" s="37" t="s">
        <v>1967</v>
      </c>
      <c r="G373" s="24" t="s">
        <v>2753</v>
      </c>
      <c r="H373" s="41" t="s">
        <v>933</v>
      </c>
      <c r="I373" s="86">
        <v>14500</v>
      </c>
      <c r="J373" s="59" t="s">
        <v>2098</v>
      </c>
      <c r="K373" s="87" t="s">
        <v>934</v>
      </c>
      <c r="L373" s="32"/>
      <c r="M373" s="32"/>
      <c r="N373" s="32" t="s">
        <v>1973</v>
      </c>
      <c r="O373" s="213">
        <v>412</v>
      </c>
      <c r="P373" s="214">
        <v>1</v>
      </c>
      <c r="Q373" s="33">
        <f>IF($P373=$Q$4,ROUND($L373,2)*$O373,0)</f>
        <v>0</v>
      </c>
      <c r="R373" s="33">
        <f>IF($P373=$R$4,ROUND($L373,2)*$O373,0)</f>
        <v>0</v>
      </c>
      <c r="S373" s="33">
        <f>IF($P373=$S$4,ROUND($L373,2)*$O373,0)</f>
        <v>0</v>
      </c>
      <c r="T373" s="215" t="str">
        <f>IF((L373&gt;0)*AND(L374&gt;0),"BŁĄD - Wprowadzono dwie wartości",IF((L373=0)*AND(L374=0),"Wprowadź kwotę dla oferowanego materiału",IF((L374&lt;&gt;0)*AND(K374=0),"Uzupełnij pola SYMBOL/PRODUCENT dla zamiennika",IF((L374=0)*AND(K374&lt;&gt;0),"cena dla niewłaściwego PRODUCENTA",IF((K374&lt;&gt;0)*AND(L374&lt;&gt;0)*AND(J374=0),"Uzupełnij pole PRODUCENT dla zamiennika","OK")))))</f>
        <v>Wprowadź kwotę dla oferowanego materiału</v>
      </c>
      <c r="U373" s="18"/>
      <c r="V373" s="211"/>
      <c r="W373" s="220"/>
      <c r="X373" s="212"/>
      <c r="Y373" s="211"/>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c r="AY373" s="18"/>
      <c r="AZ373" s="18"/>
      <c r="BA373" s="18"/>
      <c r="BB373" s="18"/>
      <c r="BC373" s="18"/>
      <c r="BD373" s="18"/>
      <c r="BE373" s="18"/>
      <c r="BF373" s="18"/>
      <c r="BG373" s="18"/>
      <c r="BH373" s="18"/>
      <c r="BI373" s="18"/>
      <c r="BJ373" s="18"/>
      <c r="BK373" s="18"/>
      <c r="BL373" s="18"/>
      <c r="BM373" s="18"/>
      <c r="BN373" s="18"/>
      <c r="BO373" s="18"/>
      <c r="BP373" s="18"/>
      <c r="BQ373" s="18"/>
      <c r="BR373" s="18"/>
      <c r="BS373" s="18"/>
      <c r="BT373" s="18"/>
      <c r="BU373" s="18"/>
      <c r="BV373" s="18"/>
      <c r="BW373" s="18"/>
      <c r="BX373" s="18"/>
      <c r="BY373" s="18"/>
      <c r="BZ373" s="18"/>
      <c r="CA373" s="18"/>
      <c r="CB373" s="18"/>
      <c r="CC373" s="18"/>
      <c r="CD373" s="18"/>
      <c r="CE373" s="18"/>
      <c r="CF373" s="18"/>
      <c r="CG373" s="18"/>
      <c r="CH373" s="18"/>
      <c r="CI373" s="18"/>
      <c r="CJ373" s="18"/>
    </row>
    <row r="374" spans="1:88" ht="15.75" customHeight="1">
      <c r="A374" s="24" t="s">
        <v>935</v>
      </c>
      <c r="B374" s="35" t="s">
        <v>936</v>
      </c>
      <c r="C374" s="26" t="s">
        <v>937</v>
      </c>
      <c r="D374" s="26" t="s">
        <v>932</v>
      </c>
      <c r="E374" s="24" t="s">
        <v>1962</v>
      </c>
      <c r="F374" s="37" t="s">
        <v>1967</v>
      </c>
      <c r="G374" s="24" t="s">
        <v>2753</v>
      </c>
      <c r="H374" s="41" t="s">
        <v>933</v>
      </c>
      <c r="I374" s="88">
        <v>14500</v>
      </c>
      <c r="J374" s="43"/>
      <c r="K374" s="89"/>
      <c r="L374" s="32"/>
      <c r="M374" s="32"/>
      <c r="N374" s="32" t="s">
        <v>1976</v>
      </c>
      <c r="O374" s="213"/>
      <c r="P374" s="213"/>
      <c r="Q374" s="33">
        <f>IF($P373=$Q$4,ROUND($L374,2)*O373,0)</f>
        <v>0</v>
      </c>
      <c r="R374" s="33">
        <f>IF($P373=$R$4,ROUND($L374,2)*O373,0)</f>
        <v>0</v>
      </c>
      <c r="S374" s="33">
        <f>IF(P373=$S$4,ROUND($L374,2)*O373,0)</f>
        <v>0</v>
      </c>
      <c r="T374" s="215"/>
      <c r="U374" s="18"/>
      <c r="V374" s="211"/>
      <c r="W374" s="220"/>
      <c r="X374" s="212"/>
      <c r="Y374" s="212"/>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c r="BE374" s="18"/>
      <c r="BF374" s="18"/>
      <c r="BG374" s="18"/>
      <c r="BH374" s="18"/>
      <c r="BI374" s="18"/>
      <c r="BJ374" s="18"/>
      <c r="BK374" s="18"/>
      <c r="BL374" s="18"/>
      <c r="BM374" s="18"/>
      <c r="BN374" s="18"/>
      <c r="BO374" s="18"/>
      <c r="BP374" s="18"/>
      <c r="BQ374" s="18"/>
      <c r="BR374" s="18"/>
      <c r="BS374" s="18"/>
      <c r="BT374" s="18"/>
      <c r="BU374" s="18"/>
      <c r="BV374" s="18"/>
      <c r="BW374" s="18"/>
      <c r="BX374" s="18"/>
      <c r="BY374" s="18"/>
      <c r="BZ374" s="18"/>
      <c r="CA374" s="18"/>
      <c r="CB374" s="18"/>
      <c r="CC374" s="18"/>
      <c r="CD374" s="18"/>
      <c r="CE374" s="18"/>
      <c r="CF374" s="18"/>
      <c r="CG374" s="18"/>
      <c r="CH374" s="18"/>
      <c r="CI374" s="18"/>
      <c r="CJ374" s="18"/>
    </row>
    <row r="375" spans="1:25" s="91" customFormat="1" ht="15.75" customHeight="1">
      <c r="A375" s="24" t="s">
        <v>938</v>
      </c>
      <c r="B375" s="35" t="s">
        <v>939</v>
      </c>
      <c r="C375" s="26" t="s">
        <v>940</v>
      </c>
      <c r="D375" s="26" t="s">
        <v>941</v>
      </c>
      <c r="E375" s="24" t="s">
        <v>1962</v>
      </c>
      <c r="F375" s="37" t="s">
        <v>1967</v>
      </c>
      <c r="G375" s="24" t="s">
        <v>2753</v>
      </c>
      <c r="H375" s="41" t="s">
        <v>942</v>
      </c>
      <c r="I375" s="88">
        <v>35000</v>
      </c>
      <c r="J375" s="90" t="s">
        <v>2098</v>
      </c>
      <c r="K375" s="89" t="s">
        <v>943</v>
      </c>
      <c r="L375" s="32"/>
      <c r="M375" s="32"/>
      <c r="N375" s="32" t="s">
        <v>1973</v>
      </c>
      <c r="O375" s="213">
        <v>46</v>
      </c>
      <c r="P375" s="214">
        <v>1</v>
      </c>
      <c r="Q375" s="33">
        <f>IF($P375=$Q$4,ROUND($L375,2)*$O375,0)</f>
        <v>0</v>
      </c>
      <c r="R375" s="33">
        <f>IF($P375=$R$4,ROUND($L375,2)*$O375,0)</f>
        <v>0</v>
      </c>
      <c r="S375" s="33">
        <f>IF($P375=$S$4,ROUND($L375,2)*$O375,0)</f>
        <v>0</v>
      </c>
      <c r="T375" s="215" t="str">
        <f>IF((L375&gt;0)*AND(L376&gt;0),"BŁĄD - Wprowadzono dwie wartości",IF((L375=0)*AND(L376=0),"Wprowadź kwotę dla oferowanego materiału",IF((L376&lt;&gt;0)*AND(K376=0),"Uzupełnij pola SYMBOL/PRODUCENT dla zamiennika",IF((L376=0)*AND(K376&lt;&gt;0),"cena dla niewłaściwego PRODUCENTA",IF((K376&lt;&gt;0)*AND(L376&lt;&gt;0)*AND(J376=0),"Uzupełnij pole PRODUCENT dla zamiennika","OK")))))</f>
        <v>Wprowadź kwotę dla oferowanego materiału</v>
      </c>
      <c r="V375" s="211"/>
      <c r="W375" s="220"/>
      <c r="X375" s="212"/>
      <c r="Y375" s="211"/>
    </row>
    <row r="376" spans="1:25" s="91" customFormat="1" ht="15.75" customHeight="1">
      <c r="A376" s="34" t="s">
        <v>944</v>
      </c>
      <c r="B376" s="35" t="s">
        <v>945</v>
      </c>
      <c r="C376" s="26" t="s">
        <v>946</v>
      </c>
      <c r="D376" s="26" t="s">
        <v>941</v>
      </c>
      <c r="E376" s="24" t="s">
        <v>1962</v>
      </c>
      <c r="F376" s="37" t="s">
        <v>1967</v>
      </c>
      <c r="G376" s="24" t="s">
        <v>2753</v>
      </c>
      <c r="H376" s="41" t="s">
        <v>942</v>
      </c>
      <c r="I376" s="88">
        <v>35000</v>
      </c>
      <c r="J376" s="43"/>
      <c r="K376" s="90"/>
      <c r="L376" s="32"/>
      <c r="M376" s="32"/>
      <c r="N376" s="32" t="s">
        <v>1976</v>
      </c>
      <c r="O376" s="213"/>
      <c r="P376" s="213"/>
      <c r="Q376" s="33">
        <f>IF($P375=$Q$4,ROUND($L376,2)*O375,0)</f>
        <v>0</v>
      </c>
      <c r="R376" s="33">
        <f>IF($P375=$R$4,ROUND($L376,2)*O375,0)</f>
        <v>0</v>
      </c>
      <c r="S376" s="33">
        <f>IF(P375=$S$4,ROUND($L376,2)*O375,0)</f>
        <v>0</v>
      </c>
      <c r="T376" s="215"/>
      <c r="V376" s="211"/>
      <c r="W376" s="220"/>
      <c r="X376" s="212"/>
      <c r="Y376" s="212"/>
    </row>
    <row r="377" spans="1:88" ht="15.75" customHeight="1">
      <c r="A377" s="24" t="s">
        <v>947</v>
      </c>
      <c r="B377" s="25" t="s">
        <v>948</v>
      </c>
      <c r="C377" s="26" t="s">
        <v>949</v>
      </c>
      <c r="D377" s="26" t="s">
        <v>950</v>
      </c>
      <c r="E377" s="24" t="s">
        <v>1962</v>
      </c>
      <c r="F377" s="37" t="s">
        <v>1967</v>
      </c>
      <c r="G377" s="24" t="s">
        <v>2753</v>
      </c>
      <c r="H377" s="41" t="s">
        <v>951</v>
      </c>
      <c r="I377" s="88">
        <v>18000</v>
      </c>
      <c r="J377" s="90" t="s">
        <v>2098</v>
      </c>
      <c r="K377" s="89" t="s">
        <v>952</v>
      </c>
      <c r="L377" s="32"/>
      <c r="M377" s="32"/>
      <c r="N377" s="32" t="s">
        <v>1973</v>
      </c>
      <c r="O377" s="213">
        <v>12</v>
      </c>
      <c r="P377" s="214">
        <v>1</v>
      </c>
      <c r="Q377" s="33">
        <f>IF($P377=$Q$4,ROUND($L377,2)*$O377,0)</f>
        <v>0</v>
      </c>
      <c r="R377" s="33">
        <f>IF($P377=$R$4,ROUND($L377,2)*$O377,0)</f>
        <v>0</v>
      </c>
      <c r="S377" s="33">
        <f>IF($P377=$S$4,ROUND($L377,2)*$O377,0)</f>
        <v>0</v>
      </c>
      <c r="T377" s="215" t="str">
        <f>IF((L377&gt;0)*AND(L378&gt;0),"BŁĄD - Wprowadzono dwie wartości",IF((L377=0)*AND(L378=0),"Wprowadź kwotę dla oferowanego materiału",IF((L378&lt;&gt;0)*AND(K378=0),"Uzupełnij pola SYMBOL/PRODUCENT dla zamiennika",IF((L378=0)*AND(K378&lt;&gt;0),"cena dla niewłaściwego PRODUCENTA",IF((K378&lt;&gt;0)*AND(L378&lt;&gt;0)*AND(J378=0),"Uzupełnij pole PRODUCENT dla zamiennika","OK")))))</f>
        <v>Wprowadź kwotę dla oferowanego materiału</v>
      </c>
      <c r="U377" s="18"/>
      <c r="V377" s="211"/>
      <c r="W377" s="220"/>
      <c r="X377" s="212"/>
      <c r="Y377" s="211"/>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c r="CA377" s="18"/>
      <c r="CB377" s="18"/>
      <c r="CC377" s="18"/>
      <c r="CD377" s="18"/>
      <c r="CE377" s="18"/>
      <c r="CF377" s="18"/>
      <c r="CG377" s="18"/>
      <c r="CH377" s="18"/>
      <c r="CI377" s="18"/>
      <c r="CJ377" s="18"/>
    </row>
    <row r="378" spans="1:88" ht="15.75" customHeight="1">
      <c r="A378" s="24" t="s">
        <v>953</v>
      </c>
      <c r="B378" s="25" t="s">
        <v>954</v>
      </c>
      <c r="C378" s="26" t="s">
        <v>955</v>
      </c>
      <c r="D378" s="26" t="s">
        <v>950</v>
      </c>
      <c r="E378" s="24" t="s">
        <v>1962</v>
      </c>
      <c r="F378" s="37" t="s">
        <v>1967</v>
      </c>
      <c r="G378" s="24" t="s">
        <v>2753</v>
      </c>
      <c r="H378" s="41" t="s">
        <v>951</v>
      </c>
      <c r="I378" s="88">
        <v>18000</v>
      </c>
      <c r="J378" s="80"/>
      <c r="K378" s="90"/>
      <c r="L378" s="32"/>
      <c r="M378" s="32"/>
      <c r="N378" s="32" t="s">
        <v>1976</v>
      </c>
      <c r="O378" s="213"/>
      <c r="P378" s="213"/>
      <c r="Q378" s="33">
        <f>IF($P377=$Q$4,ROUND($L378,2)*O377,0)</f>
        <v>0</v>
      </c>
      <c r="R378" s="33">
        <f>IF($P377=$R$4,ROUND($L378,2)*O377,0)</f>
        <v>0</v>
      </c>
      <c r="S378" s="33">
        <f>IF(P377=$S$4,ROUND($L378,2)*O377,0)</f>
        <v>0</v>
      </c>
      <c r="T378" s="215"/>
      <c r="U378" s="18"/>
      <c r="V378" s="211"/>
      <c r="W378" s="220"/>
      <c r="X378" s="212"/>
      <c r="Y378" s="212"/>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c r="CA378" s="18"/>
      <c r="CB378" s="18"/>
      <c r="CC378" s="18"/>
      <c r="CD378" s="18"/>
      <c r="CE378" s="18"/>
      <c r="CF378" s="18"/>
      <c r="CG378" s="18"/>
      <c r="CH378" s="18"/>
      <c r="CI378" s="18"/>
      <c r="CJ378" s="18"/>
    </row>
    <row r="379" spans="1:88" ht="15.75" customHeight="1">
      <c r="A379" s="24" t="s">
        <v>956</v>
      </c>
      <c r="B379" s="25" t="s">
        <v>957</v>
      </c>
      <c r="C379" s="26" t="s">
        <v>958</v>
      </c>
      <c r="D379" s="26" t="s">
        <v>959</v>
      </c>
      <c r="E379" s="24" t="s">
        <v>1962</v>
      </c>
      <c r="F379" s="37" t="s">
        <v>2134</v>
      </c>
      <c r="G379" s="24" t="s">
        <v>2753</v>
      </c>
      <c r="H379" s="41" t="s">
        <v>951</v>
      </c>
      <c r="I379" s="39">
        <v>12000</v>
      </c>
      <c r="J379" s="90" t="s">
        <v>2098</v>
      </c>
      <c r="K379" s="40" t="s">
        <v>960</v>
      </c>
      <c r="L379" s="32"/>
      <c r="M379" s="32"/>
      <c r="N379" s="32" t="s">
        <v>1973</v>
      </c>
      <c r="O379" s="213">
        <v>12</v>
      </c>
      <c r="P379" s="214">
        <v>1</v>
      </c>
      <c r="Q379" s="33">
        <f>IF($P379=$Q$4,ROUND($L379,2)*$O379,0)</f>
        <v>0</v>
      </c>
      <c r="R379" s="33">
        <f>IF($P379=$R$4,ROUND($L379,2)*$O379,0)</f>
        <v>0</v>
      </c>
      <c r="S379" s="33">
        <f>IF($P379=$S$4,ROUND($L379,2)*$O379,0)</f>
        <v>0</v>
      </c>
      <c r="T379" s="215" t="str">
        <f>IF((L379&gt;0)*AND(L380&gt;0),"BŁĄD - Wprowadzono dwie wartości",IF((L379=0)*AND(L380=0),"Wprowadź kwotę dla oferowanego materiału",IF((L380&lt;&gt;0)*AND(K380=0),"Uzupełnij pola SYMBOL/PRODUCENT dla zamiennika",IF((L380=0)*AND(K380&lt;&gt;0),"cena dla niewłaściwego PRODUCENTA",IF((K380&lt;&gt;0)*AND(L380&lt;&gt;0)*AND(J380=0),"Uzupełnij pole PRODUCENT dla zamiennika","OK")))))</f>
        <v>Wprowadź kwotę dla oferowanego materiału</v>
      </c>
      <c r="U379" s="18"/>
      <c r="V379" s="211"/>
      <c r="W379" s="220"/>
      <c r="X379" s="212"/>
      <c r="Y379" s="211"/>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c r="CA379" s="18"/>
      <c r="CB379" s="18"/>
      <c r="CC379" s="18"/>
      <c r="CD379" s="18"/>
      <c r="CE379" s="18"/>
      <c r="CF379" s="18"/>
      <c r="CG379" s="18"/>
      <c r="CH379" s="18"/>
      <c r="CI379" s="18"/>
      <c r="CJ379" s="18"/>
    </row>
    <row r="380" spans="1:88" ht="15.75" customHeight="1">
      <c r="A380" s="24" t="s">
        <v>961</v>
      </c>
      <c r="B380" s="25" t="s">
        <v>962</v>
      </c>
      <c r="C380" s="26" t="s">
        <v>963</v>
      </c>
      <c r="D380" s="26" t="s">
        <v>959</v>
      </c>
      <c r="E380" s="24" t="s">
        <v>1962</v>
      </c>
      <c r="F380" s="37" t="s">
        <v>2134</v>
      </c>
      <c r="G380" s="24" t="s">
        <v>2753</v>
      </c>
      <c r="H380" s="41" t="s">
        <v>951</v>
      </c>
      <c r="I380" s="39">
        <v>12000</v>
      </c>
      <c r="J380" s="80"/>
      <c r="K380" s="31"/>
      <c r="L380" s="32"/>
      <c r="M380" s="32"/>
      <c r="N380" s="32" t="s">
        <v>1976</v>
      </c>
      <c r="O380" s="213"/>
      <c r="P380" s="213"/>
      <c r="Q380" s="33">
        <f>IF($P379=$Q$4,ROUND($L380,2)*O379,0)</f>
        <v>0</v>
      </c>
      <c r="R380" s="33">
        <f>IF($P379=$R$4,ROUND($L380,2)*O379,0)</f>
        <v>0</v>
      </c>
      <c r="S380" s="33">
        <f>IF(P379=$S$4,ROUND($L380,2)*O379,0)</f>
        <v>0</v>
      </c>
      <c r="T380" s="215"/>
      <c r="U380" s="18"/>
      <c r="V380" s="211"/>
      <c r="W380" s="220"/>
      <c r="X380" s="212"/>
      <c r="Y380" s="212"/>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c r="CA380" s="18"/>
      <c r="CB380" s="18"/>
      <c r="CC380" s="18"/>
      <c r="CD380" s="18"/>
      <c r="CE380" s="18"/>
      <c r="CF380" s="18"/>
      <c r="CG380" s="18"/>
      <c r="CH380" s="18"/>
      <c r="CI380" s="18"/>
      <c r="CJ380" s="18"/>
    </row>
    <row r="381" spans="1:88" ht="15.75" customHeight="1">
      <c r="A381" s="34" t="s">
        <v>964</v>
      </c>
      <c r="B381" s="25" t="s">
        <v>965</v>
      </c>
      <c r="C381" s="26" t="s">
        <v>966</v>
      </c>
      <c r="D381" s="26" t="s">
        <v>967</v>
      </c>
      <c r="E381" s="24" t="s">
        <v>1962</v>
      </c>
      <c r="F381" s="37" t="s">
        <v>2143</v>
      </c>
      <c r="G381" s="24" t="s">
        <v>2753</v>
      </c>
      <c r="H381" s="41" t="s">
        <v>951</v>
      </c>
      <c r="I381" s="39">
        <v>12000</v>
      </c>
      <c r="J381" s="90" t="s">
        <v>2098</v>
      </c>
      <c r="K381" s="40" t="s">
        <v>968</v>
      </c>
      <c r="L381" s="32"/>
      <c r="M381" s="32"/>
      <c r="N381" s="32" t="s">
        <v>1973</v>
      </c>
      <c r="O381" s="213">
        <v>12</v>
      </c>
      <c r="P381" s="214">
        <v>1</v>
      </c>
      <c r="Q381" s="33">
        <f>IF($P381=$Q$4,ROUND($L381,2)*$O381,0)</f>
        <v>0</v>
      </c>
      <c r="R381" s="33">
        <f>IF($P381=$R$4,ROUND($L381,2)*$O381,0)</f>
        <v>0</v>
      </c>
      <c r="S381" s="33">
        <f>IF($P381=$S$4,ROUND($L381,2)*$O381,0)</f>
        <v>0</v>
      </c>
      <c r="T381" s="215" t="str">
        <f>IF((L381&gt;0)*AND(L382&gt;0),"BŁĄD - Wprowadzono dwie wartości",IF((L381=0)*AND(L382=0),"Wprowadź kwotę dla oferowanego materiału",IF((L382&lt;&gt;0)*AND(K382=0),"Uzupełnij pola SYMBOL/PRODUCENT dla zamiennika",IF((L382=0)*AND(K382&lt;&gt;0),"cena dla niewłaściwego PRODUCENTA",IF((K382&lt;&gt;0)*AND(L382&lt;&gt;0)*AND(J382=0),"Uzupełnij pole PRODUCENT dla zamiennika","OK")))))</f>
        <v>Wprowadź kwotę dla oferowanego materiału</v>
      </c>
      <c r="U381" s="18"/>
      <c r="V381" s="211"/>
      <c r="W381" s="220"/>
      <c r="X381" s="212"/>
      <c r="Y381" s="211"/>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c r="CA381" s="18"/>
      <c r="CB381" s="18"/>
      <c r="CC381" s="18"/>
      <c r="CD381" s="18"/>
      <c r="CE381" s="18"/>
      <c r="CF381" s="18"/>
      <c r="CG381" s="18"/>
      <c r="CH381" s="18"/>
      <c r="CI381" s="18"/>
      <c r="CJ381" s="18"/>
    </row>
    <row r="382" spans="1:88" ht="15.75" customHeight="1">
      <c r="A382" s="24" t="s">
        <v>969</v>
      </c>
      <c r="B382" s="25" t="s">
        <v>970</v>
      </c>
      <c r="C382" s="26" t="s">
        <v>971</v>
      </c>
      <c r="D382" s="26" t="s">
        <v>967</v>
      </c>
      <c r="E382" s="24" t="s">
        <v>1962</v>
      </c>
      <c r="F382" s="37" t="s">
        <v>2143</v>
      </c>
      <c r="G382" s="24" t="s">
        <v>2753</v>
      </c>
      <c r="H382" s="41" t="s">
        <v>951</v>
      </c>
      <c r="I382" s="39">
        <v>12000</v>
      </c>
      <c r="J382" s="80"/>
      <c r="K382" s="31"/>
      <c r="L382" s="32"/>
      <c r="M382" s="32"/>
      <c r="N382" s="32" t="s">
        <v>1976</v>
      </c>
      <c r="O382" s="213"/>
      <c r="P382" s="213"/>
      <c r="Q382" s="33">
        <f>IF($P381=$Q$4,ROUND($L382,2)*O381,0)</f>
        <v>0</v>
      </c>
      <c r="R382" s="33">
        <f>IF($P381=$R$4,ROUND($L382,2)*O381,0)</f>
        <v>0</v>
      </c>
      <c r="S382" s="33">
        <f>IF(P381=$S$4,ROUND($L382,2)*O381,0)</f>
        <v>0</v>
      </c>
      <c r="T382" s="215"/>
      <c r="U382" s="18"/>
      <c r="V382" s="211"/>
      <c r="W382" s="220"/>
      <c r="X382" s="212"/>
      <c r="Y382" s="212"/>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c r="CA382" s="18"/>
      <c r="CB382" s="18"/>
      <c r="CC382" s="18"/>
      <c r="CD382" s="18"/>
      <c r="CE382" s="18"/>
      <c r="CF382" s="18"/>
      <c r="CG382" s="18"/>
      <c r="CH382" s="18"/>
      <c r="CI382" s="18"/>
      <c r="CJ382" s="18"/>
    </row>
    <row r="383" spans="1:88" ht="15.75" customHeight="1">
      <c r="A383" s="24" t="s">
        <v>972</v>
      </c>
      <c r="B383" s="25" t="s">
        <v>973</v>
      </c>
      <c r="C383" s="26" t="s">
        <v>974</v>
      </c>
      <c r="D383" s="26" t="s">
        <v>975</v>
      </c>
      <c r="E383" s="24" t="s">
        <v>1962</v>
      </c>
      <c r="F383" s="37" t="s">
        <v>2153</v>
      </c>
      <c r="G383" s="24" t="s">
        <v>2753</v>
      </c>
      <c r="H383" s="41" t="s">
        <v>951</v>
      </c>
      <c r="I383" s="39">
        <v>12000</v>
      </c>
      <c r="J383" s="90" t="s">
        <v>2098</v>
      </c>
      <c r="K383" s="40" t="s">
        <v>976</v>
      </c>
      <c r="L383" s="32"/>
      <c r="M383" s="32"/>
      <c r="N383" s="32" t="s">
        <v>1973</v>
      </c>
      <c r="O383" s="213">
        <v>12</v>
      </c>
      <c r="P383" s="214">
        <v>1</v>
      </c>
      <c r="Q383" s="33">
        <f>IF($P383=$Q$4,ROUND($L383,2)*$O383,0)</f>
        <v>0</v>
      </c>
      <c r="R383" s="33">
        <f>IF($P383=$R$4,ROUND($L383,2)*$O383,0)</f>
        <v>0</v>
      </c>
      <c r="S383" s="33">
        <f>IF($P383=$S$4,ROUND($L383,2)*$O383,0)</f>
        <v>0</v>
      </c>
      <c r="T383" s="215" t="str">
        <f>IF((L383&gt;0)*AND(L384&gt;0),"BŁĄD - Wprowadzono dwie wartości",IF((L383=0)*AND(L384=0),"Wprowadź kwotę dla oferowanego materiału",IF((L384&lt;&gt;0)*AND(K384=0),"Uzupełnij pola SYMBOL/PRODUCENT dla zamiennika",IF((L384=0)*AND(K384&lt;&gt;0),"cena dla niewłaściwego PRODUCENTA",IF((K384&lt;&gt;0)*AND(L384&lt;&gt;0)*AND(J384=0),"Uzupełnij pole PRODUCENT dla zamiennika","OK")))))</f>
        <v>Wprowadź kwotę dla oferowanego materiału</v>
      </c>
      <c r="U383" s="18"/>
      <c r="V383" s="211"/>
      <c r="W383" s="220"/>
      <c r="X383" s="212"/>
      <c r="Y383" s="211"/>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c r="BE383" s="18"/>
      <c r="BF383" s="18"/>
      <c r="BG383" s="18"/>
      <c r="BH383" s="18"/>
      <c r="BI383" s="18"/>
      <c r="BJ383" s="18"/>
      <c r="BK383" s="18"/>
      <c r="BL383" s="18"/>
      <c r="BM383" s="18"/>
      <c r="BN383" s="18"/>
      <c r="BO383" s="18"/>
      <c r="BP383" s="18"/>
      <c r="BQ383" s="18"/>
      <c r="BR383" s="18"/>
      <c r="BS383" s="18"/>
      <c r="BT383" s="18"/>
      <c r="BU383" s="18"/>
      <c r="BV383" s="18"/>
      <c r="BW383" s="18"/>
      <c r="BX383" s="18"/>
      <c r="BY383" s="18"/>
      <c r="BZ383" s="18"/>
      <c r="CA383" s="18"/>
      <c r="CB383" s="18"/>
      <c r="CC383" s="18"/>
      <c r="CD383" s="18"/>
      <c r="CE383" s="18"/>
      <c r="CF383" s="18"/>
      <c r="CG383" s="18"/>
      <c r="CH383" s="18"/>
      <c r="CI383" s="18"/>
      <c r="CJ383" s="18"/>
    </row>
    <row r="384" spans="1:88" ht="15.75" customHeight="1">
      <c r="A384" s="24" t="s">
        <v>977</v>
      </c>
      <c r="B384" s="25" t="s">
        <v>978</v>
      </c>
      <c r="C384" s="26" t="s">
        <v>979</v>
      </c>
      <c r="D384" s="26" t="s">
        <v>975</v>
      </c>
      <c r="E384" s="24" t="s">
        <v>1962</v>
      </c>
      <c r="F384" s="37" t="s">
        <v>2153</v>
      </c>
      <c r="G384" s="24" t="s">
        <v>2753</v>
      </c>
      <c r="H384" s="41" t="s">
        <v>951</v>
      </c>
      <c r="I384" s="39">
        <v>12000</v>
      </c>
      <c r="J384" s="80"/>
      <c r="K384" s="31"/>
      <c r="L384" s="32"/>
      <c r="M384" s="32"/>
      <c r="N384" s="32" t="s">
        <v>1976</v>
      </c>
      <c r="O384" s="213"/>
      <c r="P384" s="213"/>
      <c r="Q384" s="33">
        <f>IF($P383=$Q$4,ROUND($L384,2)*O383,0)</f>
        <v>0</v>
      </c>
      <c r="R384" s="33">
        <f>IF($P383=$R$4,ROUND($L384,2)*O383,0)</f>
        <v>0</v>
      </c>
      <c r="S384" s="33">
        <f>IF(P383=$S$4,ROUND($L384,2)*O383,0)</f>
        <v>0</v>
      </c>
      <c r="T384" s="215"/>
      <c r="U384" s="18"/>
      <c r="V384" s="211"/>
      <c r="W384" s="220"/>
      <c r="X384" s="212"/>
      <c r="Y384" s="212"/>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18"/>
      <c r="BI384" s="18"/>
      <c r="BJ384" s="18"/>
      <c r="BK384" s="18"/>
      <c r="BL384" s="18"/>
      <c r="BM384" s="18"/>
      <c r="BN384" s="18"/>
      <c r="BO384" s="18"/>
      <c r="BP384" s="18"/>
      <c r="BQ384" s="18"/>
      <c r="BR384" s="18"/>
      <c r="BS384" s="18"/>
      <c r="BT384" s="18"/>
      <c r="BU384" s="18"/>
      <c r="BV384" s="18"/>
      <c r="BW384" s="18"/>
      <c r="BX384" s="18"/>
      <c r="BY384" s="18"/>
      <c r="BZ384" s="18"/>
      <c r="CA384" s="18"/>
      <c r="CB384" s="18"/>
      <c r="CC384" s="18"/>
      <c r="CD384" s="18"/>
      <c r="CE384" s="18"/>
      <c r="CF384" s="18"/>
      <c r="CG384" s="18"/>
      <c r="CH384" s="18"/>
      <c r="CI384" s="18"/>
      <c r="CJ384" s="18"/>
    </row>
    <row r="385" spans="1:88" ht="22.5" customHeight="1">
      <c r="A385" s="24" t="s">
        <v>980</v>
      </c>
      <c r="B385" s="35" t="s">
        <v>981</v>
      </c>
      <c r="C385" s="26" t="s">
        <v>982</v>
      </c>
      <c r="D385" s="27" t="s">
        <v>983</v>
      </c>
      <c r="E385" s="24" t="s">
        <v>1962</v>
      </c>
      <c r="F385" s="37" t="s">
        <v>1967</v>
      </c>
      <c r="G385" s="24" t="s">
        <v>2753</v>
      </c>
      <c r="H385" s="29" t="s">
        <v>984</v>
      </c>
      <c r="I385" s="30" t="s">
        <v>322</v>
      </c>
      <c r="J385" s="31" t="s">
        <v>2201</v>
      </c>
      <c r="K385" s="31" t="s">
        <v>985</v>
      </c>
      <c r="L385" s="32"/>
      <c r="M385" s="32"/>
      <c r="N385" s="32" t="s">
        <v>1973</v>
      </c>
      <c r="O385" s="213">
        <v>8</v>
      </c>
      <c r="P385" s="214">
        <v>2</v>
      </c>
      <c r="Q385" s="33">
        <f>IF($P385=$Q$4,ROUND($L385,2)*$O385,0)</f>
        <v>0</v>
      </c>
      <c r="R385" s="33">
        <f>IF($P385=$R$4,ROUND($L385,2)*$O385,0)</f>
        <v>0</v>
      </c>
      <c r="S385" s="33">
        <f>IF($P385=$S$4,ROUND($L385,2)*$O385,0)</f>
        <v>0</v>
      </c>
      <c r="T385" s="215" t="str">
        <f>IF((L385&gt;0)*AND(L386&gt;0),"BŁĄD - Wprowadzono dwie wartości",IF((L385=0)*AND(L386=0),"Wprowadź kwotę dla oferowanego materiału",IF((L386&lt;&gt;0)*AND(K386=0),"Uzupełnij pola SYMBOL/PRODUCENT dla zamiennika",IF((L386=0)*AND(K386&lt;&gt;0),"cena dla niewłaściwego PRODUCENTA",IF((K386&lt;&gt;0)*AND(L386&lt;&gt;0)*AND(J386=0),"Uzupełnij pole PRODUCENT dla zamiennika","OK")))))</f>
        <v>Wprowadź kwotę dla oferowanego materiału</v>
      </c>
      <c r="U385" s="18"/>
      <c r="V385" s="211"/>
      <c r="W385" s="220"/>
      <c r="X385" s="212"/>
      <c r="Y385" s="211"/>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c r="BE385" s="18"/>
      <c r="BF385" s="18"/>
      <c r="BG385" s="18"/>
      <c r="BH385" s="18"/>
      <c r="BI385" s="18"/>
      <c r="BJ385" s="18"/>
      <c r="BK385" s="18"/>
      <c r="BL385" s="18"/>
      <c r="BM385" s="18"/>
      <c r="BN385" s="18"/>
      <c r="BO385" s="18"/>
      <c r="BP385" s="18"/>
      <c r="BQ385" s="18"/>
      <c r="BR385" s="18"/>
      <c r="BS385" s="18"/>
      <c r="BT385" s="18"/>
      <c r="BU385" s="18"/>
      <c r="BV385" s="18"/>
      <c r="BW385" s="18"/>
      <c r="BX385" s="18"/>
      <c r="BY385" s="18"/>
      <c r="BZ385" s="18"/>
      <c r="CA385" s="18"/>
      <c r="CB385" s="18"/>
      <c r="CC385" s="18"/>
      <c r="CD385" s="18"/>
      <c r="CE385" s="18"/>
      <c r="CF385" s="18"/>
      <c r="CG385" s="18"/>
      <c r="CH385" s="18"/>
      <c r="CI385" s="18"/>
      <c r="CJ385" s="18"/>
    </row>
    <row r="386" spans="1:88" ht="22.5" customHeight="1">
      <c r="A386" s="34" t="s">
        <v>986</v>
      </c>
      <c r="B386" s="25" t="s">
        <v>987</v>
      </c>
      <c r="C386" s="26" t="s">
        <v>988</v>
      </c>
      <c r="D386" s="27" t="s">
        <v>983</v>
      </c>
      <c r="E386" s="24" t="s">
        <v>1962</v>
      </c>
      <c r="F386" s="37" t="s">
        <v>1967</v>
      </c>
      <c r="G386" s="24" t="s">
        <v>2753</v>
      </c>
      <c r="H386" s="29" t="s">
        <v>984</v>
      </c>
      <c r="I386" s="30" t="s">
        <v>322</v>
      </c>
      <c r="J386" s="43"/>
      <c r="K386" s="36"/>
      <c r="L386" s="32"/>
      <c r="M386" s="32"/>
      <c r="N386" s="32" t="s">
        <v>1976</v>
      </c>
      <c r="O386" s="213"/>
      <c r="P386" s="213"/>
      <c r="Q386" s="33">
        <f>IF($P385=$Q$4,ROUND($L386,2)*O385,0)</f>
        <v>0</v>
      </c>
      <c r="R386" s="33">
        <f>IF($P385=$R$4,ROUND($L386,2)*O385,0)</f>
        <v>0</v>
      </c>
      <c r="S386" s="33">
        <f>IF(P385=$S$4,ROUND($L386,2)*O385,0)</f>
        <v>0</v>
      </c>
      <c r="T386" s="215"/>
      <c r="U386" s="18"/>
      <c r="V386" s="211"/>
      <c r="W386" s="220"/>
      <c r="X386" s="212"/>
      <c r="Y386" s="212"/>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c r="CA386" s="18"/>
      <c r="CB386" s="18"/>
      <c r="CC386" s="18"/>
      <c r="CD386" s="18"/>
      <c r="CE386" s="18"/>
      <c r="CF386" s="18"/>
      <c r="CG386" s="18"/>
      <c r="CH386" s="18"/>
      <c r="CI386" s="18"/>
      <c r="CJ386" s="18"/>
    </row>
    <row r="387" spans="1:88" ht="22.5" customHeight="1">
      <c r="A387" s="24" t="s">
        <v>989</v>
      </c>
      <c r="B387" s="35" t="s">
        <v>990</v>
      </c>
      <c r="C387" s="26" t="s">
        <v>991</v>
      </c>
      <c r="D387" s="27" t="s">
        <v>992</v>
      </c>
      <c r="E387" s="24" t="s">
        <v>1962</v>
      </c>
      <c r="F387" s="37" t="s">
        <v>2134</v>
      </c>
      <c r="G387" s="24" t="s">
        <v>2753</v>
      </c>
      <c r="H387" s="29" t="s">
        <v>984</v>
      </c>
      <c r="I387" s="30" t="s">
        <v>312</v>
      </c>
      <c r="J387" s="31" t="s">
        <v>2201</v>
      </c>
      <c r="K387" s="31" t="s">
        <v>993</v>
      </c>
      <c r="L387" s="32"/>
      <c r="M387" s="32"/>
      <c r="N387" s="32" t="s">
        <v>1973</v>
      </c>
      <c r="O387" s="213">
        <v>6</v>
      </c>
      <c r="P387" s="214">
        <v>2</v>
      </c>
      <c r="Q387" s="33">
        <f>IF($P387=$Q$4,ROUND($L387,2)*$O387,0)</f>
        <v>0</v>
      </c>
      <c r="R387" s="33">
        <f>IF($P387=$R$4,ROUND($L387,2)*$O387,0)</f>
        <v>0</v>
      </c>
      <c r="S387" s="33">
        <f>IF($P387=$S$4,ROUND($L387,2)*$O387,0)</f>
        <v>0</v>
      </c>
      <c r="T387" s="215" t="str">
        <f>IF((L387&gt;0)*AND(L388&gt;0),"BŁĄD - Wprowadzono dwie wartości",IF((L387=0)*AND(L388=0),"Wprowadź kwotę dla oferowanego materiału",IF((L388&lt;&gt;0)*AND(K388=0),"Uzupełnij pola SYMBOL/PRODUCENT dla zamiennika",IF((L388=0)*AND(K388&lt;&gt;0),"cena dla niewłaściwego PRODUCENTA",IF((K388&lt;&gt;0)*AND(L388&lt;&gt;0)*AND(J388=0),"Uzupełnij pole PRODUCENT dla zamiennika","OK")))))</f>
        <v>Wprowadź kwotę dla oferowanego materiału</v>
      </c>
      <c r="U387" s="18"/>
      <c r="V387" s="211"/>
      <c r="W387" s="220"/>
      <c r="X387" s="212"/>
      <c r="Y387" s="211"/>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E387" s="18"/>
      <c r="BF387" s="18"/>
      <c r="BG387" s="18"/>
      <c r="BH387" s="18"/>
      <c r="BI387" s="18"/>
      <c r="BJ387" s="18"/>
      <c r="BK387" s="18"/>
      <c r="BL387" s="18"/>
      <c r="BM387" s="18"/>
      <c r="BN387" s="18"/>
      <c r="BO387" s="18"/>
      <c r="BP387" s="18"/>
      <c r="BQ387" s="18"/>
      <c r="BR387" s="18"/>
      <c r="BS387" s="18"/>
      <c r="BT387" s="18"/>
      <c r="BU387" s="18"/>
      <c r="BV387" s="18"/>
      <c r="BW387" s="18"/>
      <c r="BX387" s="18"/>
      <c r="BY387" s="18"/>
      <c r="BZ387" s="18"/>
      <c r="CA387" s="18"/>
      <c r="CB387" s="18"/>
      <c r="CC387" s="18"/>
      <c r="CD387" s="18"/>
      <c r="CE387" s="18"/>
      <c r="CF387" s="18"/>
      <c r="CG387" s="18"/>
      <c r="CH387" s="18"/>
      <c r="CI387" s="18"/>
      <c r="CJ387" s="18"/>
    </row>
    <row r="388" spans="1:88" ht="22.5" customHeight="1">
      <c r="A388" s="24" t="s">
        <v>994</v>
      </c>
      <c r="B388" s="25" t="s">
        <v>995</v>
      </c>
      <c r="C388" s="26" t="s">
        <v>996</v>
      </c>
      <c r="D388" s="27" t="s">
        <v>992</v>
      </c>
      <c r="E388" s="24" t="s">
        <v>1962</v>
      </c>
      <c r="F388" s="37" t="s">
        <v>2134</v>
      </c>
      <c r="G388" s="24" t="s">
        <v>2753</v>
      </c>
      <c r="H388" s="29" t="s">
        <v>984</v>
      </c>
      <c r="I388" s="30" t="s">
        <v>312</v>
      </c>
      <c r="J388" s="43"/>
      <c r="K388" s="36"/>
      <c r="L388" s="32"/>
      <c r="M388" s="32"/>
      <c r="N388" s="32" t="s">
        <v>1976</v>
      </c>
      <c r="O388" s="213"/>
      <c r="P388" s="213"/>
      <c r="Q388" s="33">
        <f>IF($P387=$Q$4,ROUND($L388,2)*O387,0)</f>
        <v>0</v>
      </c>
      <c r="R388" s="33">
        <f>IF($P387=$R$4,ROUND($L388,2)*O387,0)</f>
        <v>0</v>
      </c>
      <c r="S388" s="33">
        <f>IF(P387=$S$4,ROUND($L388,2)*O387,0)</f>
        <v>0</v>
      </c>
      <c r="T388" s="215"/>
      <c r="U388" s="18"/>
      <c r="V388" s="211"/>
      <c r="W388" s="220"/>
      <c r="X388" s="212"/>
      <c r="Y388" s="212"/>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c r="BD388" s="18"/>
      <c r="BE388" s="18"/>
      <c r="BF388" s="18"/>
      <c r="BG388" s="18"/>
      <c r="BH388" s="18"/>
      <c r="BI388" s="18"/>
      <c r="BJ388" s="18"/>
      <c r="BK388" s="18"/>
      <c r="BL388" s="18"/>
      <c r="BM388" s="18"/>
      <c r="BN388" s="18"/>
      <c r="BO388" s="18"/>
      <c r="BP388" s="18"/>
      <c r="BQ388" s="18"/>
      <c r="BR388" s="18"/>
      <c r="BS388" s="18"/>
      <c r="BT388" s="18"/>
      <c r="BU388" s="18"/>
      <c r="BV388" s="18"/>
      <c r="BW388" s="18"/>
      <c r="BX388" s="18"/>
      <c r="BY388" s="18"/>
      <c r="BZ388" s="18"/>
      <c r="CA388" s="18"/>
      <c r="CB388" s="18"/>
      <c r="CC388" s="18"/>
      <c r="CD388" s="18"/>
      <c r="CE388" s="18"/>
      <c r="CF388" s="18"/>
      <c r="CG388" s="18"/>
      <c r="CH388" s="18"/>
      <c r="CI388" s="18"/>
      <c r="CJ388" s="18"/>
    </row>
    <row r="389" spans="1:88" ht="22.5" customHeight="1">
      <c r="A389" s="24" t="s">
        <v>997</v>
      </c>
      <c r="B389" s="35" t="s">
        <v>998</v>
      </c>
      <c r="C389" s="26" t="s">
        <v>999</v>
      </c>
      <c r="D389" s="27" t="s">
        <v>1000</v>
      </c>
      <c r="E389" s="24" t="s">
        <v>1962</v>
      </c>
      <c r="F389" s="37" t="s">
        <v>2143</v>
      </c>
      <c r="G389" s="24" t="s">
        <v>2753</v>
      </c>
      <c r="H389" s="29" t="s">
        <v>984</v>
      </c>
      <c r="I389" s="30" t="s">
        <v>312</v>
      </c>
      <c r="J389" s="31" t="s">
        <v>2201</v>
      </c>
      <c r="K389" s="31" t="s">
        <v>1001</v>
      </c>
      <c r="L389" s="32"/>
      <c r="M389" s="32"/>
      <c r="N389" s="32" t="s">
        <v>1973</v>
      </c>
      <c r="O389" s="213">
        <v>7</v>
      </c>
      <c r="P389" s="214">
        <v>3</v>
      </c>
      <c r="Q389" s="33">
        <f>IF($P389=$Q$4,ROUND($L389,2)*$O389,0)</f>
        <v>0</v>
      </c>
      <c r="R389" s="33">
        <f>IF($P389=$R$4,ROUND($L389,2)*$O389,0)</f>
        <v>0</v>
      </c>
      <c r="S389" s="33">
        <f>IF($P389=$S$4,ROUND($L389,2)*$O389,0)</f>
        <v>0</v>
      </c>
      <c r="T389" s="215" t="str">
        <f>IF((L389&gt;0)*AND(L390&gt;0),"BŁĄD - Wprowadzono dwie wartości",IF((L389=0)*AND(L390=0),"Wprowadź kwotę dla oferowanego materiału",IF((L390&lt;&gt;0)*AND(K390=0),"Uzupełnij pola SYMBOL/PRODUCENT dla zamiennika",IF((L390=0)*AND(K390&lt;&gt;0),"cena dla niewłaściwego PRODUCENTA",IF((K390&lt;&gt;0)*AND(L390&lt;&gt;0)*AND(J390=0),"Uzupełnij pole PRODUCENT dla zamiennika","OK")))))</f>
        <v>Wprowadź kwotę dla oferowanego materiału</v>
      </c>
      <c r="U389" s="18"/>
      <c r="V389" s="211"/>
      <c r="W389" s="220"/>
      <c r="X389" s="212"/>
      <c r="Y389" s="211"/>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18"/>
      <c r="BB389" s="18"/>
      <c r="BC389" s="18"/>
      <c r="BD389" s="18"/>
      <c r="BE389" s="18"/>
      <c r="BF389" s="18"/>
      <c r="BG389" s="18"/>
      <c r="BH389" s="18"/>
      <c r="BI389" s="18"/>
      <c r="BJ389" s="18"/>
      <c r="BK389" s="18"/>
      <c r="BL389" s="18"/>
      <c r="BM389" s="18"/>
      <c r="BN389" s="18"/>
      <c r="BO389" s="18"/>
      <c r="BP389" s="18"/>
      <c r="BQ389" s="18"/>
      <c r="BR389" s="18"/>
      <c r="BS389" s="18"/>
      <c r="BT389" s="18"/>
      <c r="BU389" s="18"/>
      <c r="BV389" s="18"/>
      <c r="BW389" s="18"/>
      <c r="BX389" s="18"/>
      <c r="BY389" s="18"/>
      <c r="BZ389" s="18"/>
      <c r="CA389" s="18"/>
      <c r="CB389" s="18"/>
      <c r="CC389" s="18"/>
      <c r="CD389" s="18"/>
      <c r="CE389" s="18"/>
      <c r="CF389" s="18"/>
      <c r="CG389" s="18"/>
      <c r="CH389" s="18"/>
      <c r="CI389" s="18"/>
      <c r="CJ389" s="18"/>
    </row>
    <row r="390" spans="1:88" ht="22.5" customHeight="1">
      <c r="A390" s="24" t="s">
        <v>1002</v>
      </c>
      <c r="B390" s="25" t="s">
        <v>1003</v>
      </c>
      <c r="C390" s="26" t="s">
        <v>1004</v>
      </c>
      <c r="D390" s="27" t="s">
        <v>1000</v>
      </c>
      <c r="E390" s="24" t="s">
        <v>1962</v>
      </c>
      <c r="F390" s="37" t="s">
        <v>2143</v>
      </c>
      <c r="G390" s="24" t="s">
        <v>2753</v>
      </c>
      <c r="H390" s="29" t="s">
        <v>984</v>
      </c>
      <c r="I390" s="30" t="s">
        <v>312</v>
      </c>
      <c r="J390" s="43"/>
      <c r="K390" s="36"/>
      <c r="L390" s="32"/>
      <c r="M390" s="32"/>
      <c r="N390" s="32" t="s">
        <v>1976</v>
      </c>
      <c r="O390" s="213"/>
      <c r="P390" s="213"/>
      <c r="Q390" s="33">
        <f>IF($P389=$Q$4,ROUND($L390,2)*O389,0)</f>
        <v>0</v>
      </c>
      <c r="R390" s="33">
        <f>IF($P389=$R$4,ROUND($L390,2)*O389,0)</f>
        <v>0</v>
      </c>
      <c r="S390" s="33">
        <f>IF(P389=$S$4,ROUND($L390,2)*O389,0)</f>
        <v>0</v>
      </c>
      <c r="T390" s="215"/>
      <c r="U390" s="18"/>
      <c r="V390" s="211"/>
      <c r="W390" s="220"/>
      <c r="X390" s="212"/>
      <c r="Y390" s="212"/>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E390" s="18"/>
      <c r="BF390" s="18"/>
      <c r="BG390" s="18"/>
      <c r="BH390" s="18"/>
      <c r="BI390" s="18"/>
      <c r="BJ390" s="18"/>
      <c r="BK390" s="18"/>
      <c r="BL390" s="18"/>
      <c r="BM390" s="18"/>
      <c r="BN390" s="18"/>
      <c r="BO390" s="18"/>
      <c r="BP390" s="18"/>
      <c r="BQ390" s="18"/>
      <c r="BR390" s="18"/>
      <c r="BS390" s="18"/>
      <c r="BT390" s="18"/>
      <c r="BU390" s="18"/>
      <c r="BV390" s="18"/>
      <c r="BW390" s="18"/>
      <c r="BX390" s="18"/>
      <c r="BY390" s="18"/>
      <c r="BZ390" s="18"/>
      <c r="CA390" s="18"/>
      <c r="CB390" s="18"/>
      <c r="CC390" s="18"/>
      <c r="CD390" s="18"/>
      <c r="CE390" s="18"/>
      <c r="CF390" s="18"/>
      <c r="CG390" s="18"/>
      <c r="CH390" s="18"/>
      <c r="CI390" s="18"/>
      <c r="CJ390" s="18"/>
    </row>
    <row r="391" spans="1:88" ht="22.5" customHeight="1">
      <c r="A391" s="34" t="s">
        <v>1005</v>
      </c>
      <c r="B391" s="35" t="s">
        <v>1006</v>
      </c>
      <c r="C391" s="26" t="s">
        <v>1007</v>
      </c>
      <c r="D391" s="27" t="s">
        <v>1008</v>
      </c>
      <c r="E391" s="24" t="s">
        <v>1962</v>
      </c>
      <c r="F391" s="37" t="s">
        <v>2153</v>
      </c>
      <c r="G391" s="24" t="s">
        <v>2753</v>
      </c>
      <c r="H391" s="29" t="s">
        <v>984</v>
      </c>
      <c r="I391" s="30" t="s">
        <v>312</v>
      </c>
      <c r="J391" s="31" t="s">
        <v>2201</v>
      </c>
      <c r="K391" s="31" t="s">
        <v>1009</v>
      </c>
      <c r="L391" s="32"/>
      <c r="M391" s="32"/>
      <c r="N391" s="32" t="s">
        <v>1973</v>
      </c>
      <c r="O391" s="213">
        <v>5</v>
      </c>
      <c r="P391" s="214">
        <v>3</v>
      </c>
      <c r="Q391" s="33">
        <f>IF($P391=$Q$4,ROUND($L391,2)*$O391,0)</f>
        <v>0</v>
      </c>
      <c r="R391" s="33">
        <f>IF($P391=$R$4,ROUND($L391,2)*$O391,0)</f>
        <v>0</v>
      </c>
      <c r="S391" s="33">
        <f>IF($P391=$S$4,ROUND($L391,2)*$O391,0)</f>
        <v>0</v>
      </c>
      <c r="T391" s="215" t="str">
        <f>IF((L391&gt;0)*AND(L392&gt;0),"BŁĄD - Wprowadzono dwie wartości",IF((L391=0)*AND(L392=0),"Wprowadź kwotę dla oferowanego materiału",IF((L392&lt;&gt;0)*AND(K392=0),"Uzupełnij pola SYMBOL/PRODUCENT dla zamiennika",IF((L392=0)*AND(K392&lt;&gt;0),"cena dla niewłaściwego PRODUCENTA",IF((K392&lt;&gt;0)*AND(L392&lt;&gt;0)*AND(J392=0),"Uzupełnij pole PRODUCENT dla zamiennika","OK")))))</f>
        <v>Wprowadź kwotę dla oferowanego materiału</v>
      </c>
      <c r="U391" s="18"/>
      <c r="V391" s="211"/>
      <c r="W391" s="220"/>
      <c r="X391" s="212"/>
      <c r="Y391" s="211"/>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18"/>
      <c r="BB391" s="18"/>
      <c r="BC391" s="18"/>
      <c r="BD391" s="18"/>
      <c r="BE391" s="18"/>
      <c r="BF391" s="18"/>
      <c r="BG391" s="18"/>
      <c r="BH391" s="18"/>
      <c r="BI391" s="18"/>
      <c r="BJ391" s="18"/>
      <c r="BK391" s="18"/>
      <c r="BL391" s="18"/>
      <c r="BM391" s="18"/>
      <c r="BN391" s="18"/>
      <c r="BO391" s="18"/>
      <c r="BP391" s="18"/>
      <c r="BQ391" s="18"/>
      <c r="BR391" s="18"/>
      <c r="BS391" s="18"/>
      <c r="BT391" s="18"/>
      <c r="BU391" s="18"/>
      <c r="BV391" s="18"/>
      <c r="BW391" s="18"/>
      <c r="BX391" s="18"/>
      <c r="BY391" s="18"/>
      <c r="BZ391" s="18"/>
      <c r="CA391" s="18"/>
      <c r="CB391" s="18"/>
      <c r="CC391" s="18"/>
      <c r="CD391" s="18"/>
      <c r="CE391" s="18"/>
      <c r="CF391" s="18"/>
      <c r="CG391" s="18"/>
      <c r="CH391" s="18"/>
      <c r="CI391" s="18"/>
      <c r="CJ391" s="18"/>
    </row>
    <row r="392" spans="1:88" ht="22.5" customHeight="1">
      <c r="A392" s="24" t="s">
        <v>1010</v>
      </c>
      <c r="B392" s="25" t="s">
        <v>1011</v>
      </c>
      <c r="C392" s="26" t="s">
        <v>1012</v>
      </c>
      <c r="D392" s="27" t="s">
        <v>1008</v>
      </c>
      <c r="E392" s="24" t="s">
        <v>1962</v>
      </c>
      <c r="F392" s="37" t="s">
        <v>2153</v>
      </c>
      <c r="G392" s="24" t="s">
        <v>2753</v>
      </c>
      <c r="H392" s="29" t="s">
        <v>984</v>
      </c>
      <c r="I392" s="30" t="s">
        <v>312</v>
      </c>
      <c r="J392" s="43"/>
      <c r="K392" s="36"/>
      <c r="L392" s="32"/>
      <c r="M392" s="32"/>
      <c r="N392" s="32" t="s">
        <v>1976</v>
      </c>
      <c r="O392" s="213"/>
      <c r="P392" s="213"/>
      <c r="Q392" s="33">
        <f>IF($P391=$Q$4,ROUND($L392,2)*O391,0)</f>
        <v>0</v>
      </c>
      <c r="R392" s="33">
        <f>IF($P391=$R$4,ROUND($L392,2)*O391,0)</f>
        <v>0</v>
      </c>
      <c r="S392" s="33">
        <f>IF(P391=$S$4,ROUND($L392,2)*O391,0)</f>
        <v>0</v>
      </c>
      <c r="T392" s="215"/>
      <c r="U392" s="18"/>
      <c r="V392" s="211"/>
      <c r="W392" s="220"/>
      <c r="X392" s="212"/>
      <c r="Y392" s="212"/>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c r="AY392" s="18"/>
      <c r="AZ392" s="18"/>
      <c r="BA392" s="18"/>
      <c r="BB392" s="18"/>
      <c r="BC392" s="18"/>
      <c r="BD392" s="18"/>
      <c r="BE392" s="18"/>
      <c r="BF392" s="18"/>
      <c r="BG392" s="18"/>
      <c r="BH392" s="18"/>
      <c r="BI392" s="18"/>
      <c r="BJ392" s="18"/>
      <c r="BK392" s="18"/>
      <c r="BL392" s="18"/>
      <c r="BM392" s="18"/>
      <c r="BN392" s="18"/>
      <c r="BO392" s="18"/>
      <c r="BP392" s="18"/>
      <c r="BQ392" s="18"/>
      <c r="BR392" s="18"/>
      <c r="BS392" s="18"/>
      <c r="BT392" s="18"/>
      <c r="BU392" s="18"/>
      <c r="BV392" s="18"/>
      <c r="BW392" s="18"/>
      <c r="BX392" s="18"/>
      <c r="BY392" s="18"/>
      <c r="BZ392" s="18"/>
      <c r="CA392" s="18"/>
      <c r="CB392" s="18"/>
      <c r="CC392" s="18"/>
      <c r="CD392" s="18"/>
      <c r="CE392" s="18"/>
      <c r="CF392" s="18"/>
      <c r="CG392" s="18"/>
      <c r="CH392" s="18"/>
      <c r="CI392" s="18"/>
      <c r="CJ392" s="18"/>
    </row>
    <row r="393" spans="1:88" ht="15.75" customHeight="1">
      <c r="A393" s="24" t="s">
        <v>1013</v>
      </c>
      <c r="B393" s="25" t="s">
        <v>1014</v>
      </c>
      <c r="C393" s="26" t="s">
        <v>1015</v>
      </c>
      <c r="D393" s="27" t="s">
        <v>1016</v>
      </c>
      <c r="E393" s="24" t="s">
        <v>1962</v>
      </c>
      <c r="F393" s="37" t="s">
        <v>1967</v>
      </c>
      <c r="G393" s="24" t="s">
        <v>2753</v>
      </c>
      <c r="H393" s="29" t="s">
        <v>1017</v>
      </c>
      <c r="I393" s="30" t="s">
        <v>2002</v>
      </c>
      <c r="J393" s="31" t="s">
        <v>2201</v>
      </c>
      <c r="K393" s="31" t="s">
        <v>1018</v>
      </c>
      <c r="L393" s="32"/>
      <c r="M393" s="32"/>
      <c r="N393" s="32" t="s">
        <v>1973</v>
      </c>
      <c r="O393" s="213">
        <v>5</v>
      </c>
      <c r="P393" s="214">
        <v>2</v>
      </c>
      <c r="Q393" s="33">
        <f>IF($P393=$Q$4,ROUND($L393,2)*$O393,0)</f>
        <v>0</v>
      </c>
      <c r="R393" s="33">
        <f>IF($P393=$R$4,ROUND($L393,2)*$O393,0)</f>
        <v>0</v>
      </c>
      <c r="S393" s="33">
        <f>IF($P393=$S$4,ROUND($L393,2)*$O393,0)</f>
        <v>0</v>
      </c>
      <c r="T393" s="215" t="str">
        <f>IF((L393&gt;0)*AND(L394&gt;0),"BŁĄD - Wprowadzono dwie wartości",IF((L393=0)*AND(L394=0),"Wprowadź kwotę dla oferowanego materiału",IF((L394&lt;&gt;0)*AND(K394=0),"Uzupełnij pola SYMBOL/PRODUCENT dla zamiennika",IF((L394=0)*AND(K394&lt;&gt;0),"cena dla niewłaściwego PRODUCENTA",IF((K394&lt;&gt;0)*AND(L394&lt;&gt;0)*AND(J394=0),"Uzupełnij pole PRODUCENT dla zamiennika","OK")))))</f>
        <v>Wprowadź kwotę dla oferowanego materiału</v>
      </c>
      <c r="U393" s="18"/>
      <c r="V393" s="211"/>
      <c r="W393" s="220"/>
      <c r="X393" s="212"/>
      <c r="Y393" s="211"/>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18"/>
      <c r="BB393" s="18"/>
      <c r="BC393" s="18"/>
      <c r="BD393" s="18"/>
      <c r="BE393" s="18"/>
      <c r="BF393" s="18"/>
      <c r="BG393" s="18"/>
      <c r="BH393" s="18"/>
      <c r="BI393" s="18"/>
      <c r="BJ393" s="18"/>
      <c r="BK393" s="18"/>
      <c r="BL393" s="18"/>
      <c r="BM393" s="18"/>
      <c r="BN393" s="18"/>
      <c r="BO393" s="18"/>
      <c r="BP393" s="18"/>
      <c r="BQ393" s="18"/>
      <c r="BR393" s="18"/>
      <c r="BS393" s="18"/>
      <c r="BT393" s="18"/>
      <c r="BU393" s="18"/>
      <c r="BV393" s="18"/>
      <c r="BW393" s="18"/>
      <c r="BX393" s="18"/>
      <c r="BY393" s="18"/>
      <c r="BZ393" s="18"/>
      <c r="CA393" s="18"/>
      <c r="CB393" s="18"/>
      <c r="CC393" s="18"/>
      <c r="CD393" s="18"/>
      <c r="CE393" s="18"/>
      <c r="CF393" s="18"/>
      <c r="CG393" s="18"/>
      <c r="CH393" s="18"/>
      <c r="CI393" s="18"/>
      <c r="CJ393" s="18"/>
    </row>
    <row r="394" spans="1:88" ht="15.75" customHeight="1">
      <c r="A394" s="24" t="s">
        <v>1019</v>
      </c>
      <c r="B394" s="35" t="s">
        <v>1020</v>
      </c>
      <c r="C394" s="26" t="s">
        <v>1021</v>
      </c>
      <c r="D394" s="27" t="s">
        <v>1016</v>
      </c>
      <c r="E394" s="24" t="s">
        <v>1962</v>
      </c>
      <c r="F394" s="37" t="s">
        <v>1967</v>
      </c>
      <c r="G394" s="24" t="s">
        <v>2753</v>
      </c>
      <c r="H394" s="29" t="s">
        <v>1017</v>
      </c>
      <c r="I394" s="30" t="s">
        <v>2002</v>
      </c>
      <c r="J394" s="43"/>
      <c r="K394" s="31"/>
      <c r="L394" s="32"/>
      <c r="M394" s="32"/>
      <c r="N394" s="32" t="s">
        <v>1976</v>
      </c>
      <c r="O394" s="213"/>
      <c r="P394" s="213"/>
      <c r="Q394" s="33">
        <f>IF($P393=$Q$4,ROUND($L394,2)*O393,0)</f>
        <v>0</v>
      </c>
      <c r="R394" s="33">
        <f>IF($P393=$R$4,ROUND($L394,2)*O393,0)</f>
        <v>0</v>
      </c>
      <c r="S394" s="33">
        <f>IF(P393=$S$4,ROUND($L394,2)*O393,0)</f>
        <v>0</v>
      </c>
      <c r="T394" s="215"/>
      <c r="U394" s="18"/>
      <c r="V394" s="211"/>
      <c r="W394" s="220"/>
      <c r="X394" s="212"/>
      <c r="Y394" s="212"/>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8"/>
      <c r="BD394" s="18"/>
      <c r="BE394" s="18"/>
      <c r="BF394" s="18"/>
      <c r="BG394" s="18"/>
      <c r="BH394" s="18"/>
      <c r="BI394" s="18"/>
      <c r="BJ394" s="18"/>
      <c r="BK394" s="18"/>
      <c r="BL394" s="18"/>
      <c r="BM394" s="18"/>
      <c r="BN394" s="18"/>
      <c r="BO394" s="18"/>
      <c r="BP394" s="18"/>
      <c r="BQ394" s="18"/>
      <c r="BR394" s="18"/>
      <c r="BS394" s="18"/>
      <c r="BT394" s="18"/>
      <c r="BU394" s="18"/>
      <c r="BV394" s="18"/>
      <c r="BW394" s="18"/>
      <c r="BX394" s="18"/>
      <c r="BY394" s="18"/>
      <c r="BZ394" s="18"/>
      <c r="CA394" s="18"/>
      <c r="CB394" s="18"/>
      <c r="CC394" s="18"/>
      <c r="CD394" s="18"/>
      <c r="CE394" s="18"/>
      <c r="CF394" s="18"/>
      <c r="CG394" s="18"/>
      <c r="CH394" s="18"/>
      <c r="CI394" s="18"/>
      <c r="CJ394" s="18"/>
    </row>
    <row r="395" spans="1:88" ht="15.75" customHeight="1">
      <c r="A395" s="24" t="s">
        <v>1022</v>
      </c>
      <c r="B395" s="25" t="s">
        <v>1023</v>
      </c>
      <c r="C395" s="26" t="s">
        <v>1024</v>
      </c>
      <c r="D395" s="27" t="s">
        <v>1025</v>
      </c>
      <c r="E395" s="24" t="s">
        <v>1962</v>
      </c>
      <c r="F395" s="37" t="s">
        <v>2134</v>
      </c>
      <c r="G395" s="24" t="s">
        <v>2753</v>
      </c>
      <c r="H395" s="29" t="s">
        <v>1017</v>
      </c>
      <c r="I395" s="30" t="s">
        <v>1026</v>
      </c>
      <c r="J395" s="31" t="s">
        <v>2201</v>
      </c>
      <c r="K395" s="31" t="s">
        <v>1027</v>
      </c>
      <c r="L395" s="32"/>
      <c r="M395" s="32"/>
      <c r="N395" s="32" t="s">
        <v>1973</v>
      </c>
      <c r="O395" s="213">
        <v>5</v>
      </c>
      <c r="P395" s="214">
        <v>2</v>
      </c>
      <c r="Q395" s="33">
        <f>IF($P395=$Q$4,ROUND($L395,2)*$O395,0)</f>
        <v>0</v>
      </c>
      <c r="R395" s="33">
        <f>IF($P395=$R$4,ROUND($L395,2)*$O395,0)</f>
        <v>0</v>
      </c>
      <c r="S395" s="33">
        <f>IF($P395=$S$4,ROUND($L395,2)*$O395,0)</f>
        <v>0</v>
      </c>
      <c r="T395" s="215" t="str">
        <f>IF((L395&gt;0)*AND(L396&gt;0),"BŁĄD - Wprowadzono dwie wartości",IF((L395=0)*AND(L396=0),"Wprowadź kwotę dla oferowanego materiału",IF((L396&lt;&gt;0)*AND(K396=0),"Uzupełnij pola SYMBOL/PRODUCENT dla zamiennika",IF((L396=0)*AND(K396&lt;&gt;0),"cena dla niewłaściwego PRODUCENTA",IF((K396&lt;&gt;0)*AND(L396&lt;&gt;0)*AND(J396=0),"Uzupełnij pole PRODUCENT dla zamiennika","OK")))))</f>
        <v>Wprowadź kwotę dla oferowanego materiału</v>
      </c>
      <c r="U395" s="18"/>
      <c r="V395" s="211"/>
      <c r="W395" s="220"/>
      <c r="X395" s="212"/>
      <c r="Y395" s="211"/>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c r="BG395" s="18"/>
      <c r="BH395" s="18"/>
      <c r="BI395" s="18"/>
      <c r="BJ395" s="18"/>
      <c r="BK395" s="18"/>
      <c r="BL395" s="18"/>
      <c r="BM395" s="18"/>
      <c r="BN395" s="18"/>
      <c r="BO395" s="18"/>
      <c r="BP395" s="18"/>
      <c r="BQ395" s="18"/>
      <c r="BR395" s="18"/>
      <c r="BS395" s="18"/>
      <c r="BT395" s="18"/>
      <c r="BU395" s="18"/>
      <c r="BV395" s="18"/>
      <c r="BW395" s="18"/>
      <c r="BX395" s="18"/>
      <c r="BY395" s="18"/>
      <c r="BZ395" s="18"/>
      <c r="CA395" s="18"/>
      <c r="CB395" s="18"/>
      <c r="CC395" s="18"/>
      <c r="CD395" s="18"/>
      <c r="CE395" s="18"/>
      <c r="CF395" s="18"/>
      <c r="CG395" s="18"/>
      <c r="CH395" s="18"/>
      <c r="CI395" s="18"/>
      <c r="CJ395" s="18"/>
    </row>
    <row r="396" spans="1:88" ht="15.75" customHeight="1">
      <c r="A396" s="34" t="s">
        <v>1028</v>
      </c>
      <c r="B396" s="35" t="s">
        <v>1029</v>
      </c>
      <c r="C396" s="26" t="s">
        <v>1030</v>
      </c>
      <c r="D396" s="27" t="s">
        <v>1025</v>
      </c>
      <c r="E396" s="24" t="s">
        <v>1962</v>
      </c>
      <c r="F396" s="37" t="s">
        <v>2134</v>
      </c>
      <c r="G396" s="24" t="s">
        <v>2753</v>
      </c>
      <c r="H396" s="29" t="s">
        <v>1017</v>
      </c>
      <c r="I396" s="30" t="s">
        <v>1026</v>
      </c>
      <c r="J396" s="43"/>
      <c r="K396" s="31"/>
      <c r="L396" s="32"/>
      <c r="M396" s="32"/>
      <c r="N396" s="32" t="s">
        <v>1976</v>
      </c>
      <c r="O396" s="213"/>
      <c r="P396" s="213"/>
      <c r="Q396" s="33">
        <f>IF($P395=$Q$4,ROUND($L396,2)*O395,0)</f>
        <v>0</v>
      </c>
      <c r="R396" s="33">
        <f>IF($P395=$R$4,ROUND($L396,2)*O395,0)</f>
        <v>0</v>
      </c>
      <c r="S396" s="33">
        <f>IF(P395=$S$4,ROUND($L396,2)*O395,0)</f>
        <v>0</v>
      </c>
      <c r="T396" s="215"/>
      <c r="U396" s="18"/>
      <c r="V396" s="211"/>
      <c r="W396" s="220"/>
      <c r="X396" s="212"/>
      <c r="Y396" s="212"/>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8"/>
      <c r="BW396" s="18"/>
      <c r="BX396" s="18"/>
      <c r="BY396" s="18"/>
      <c r="BZ396" s="18"/>
      <c r="CA396" s="18"/>
      <c r="CB396" s="18"/>
      <c r="CC396" s="18"/>
      <c r="CD396" s="18"/>
      <c r="CE396" s="18"/>
      <c r="CF396" s="18"/>
      <c r="CG396" s="18"/>
      <c r="CH396" s="18"/>
      <c r="CI396" s="18"/>
      <c r="CJ396" s="18"/>
    </row>
    <row r="397" spans="1:88" ht="15.75" customHeight="1">
      <c r="A397" s="24" t="s">
        <v>1031</v>
      </c>
      <c r="B397" s="25" t="s">
        <v>1032</v>
      </c>
      <c r="C397" s="26" t="s">
        <v>1033</v>
      </c>
      <c r="D397" s="27" t="s">
        <v>1034</v>
      </c>
      <c r="E397" s="24" t="s">
        <v>1962</v>
      </c>
      <c r="F397" s="37" t="s">
        <v>2143</v>
      </c>
      <c r="G397" s="24" t="s">
        <v>2753</v>
      </c>
      <c r="H397" s="29" t="s">
        <v>1017</v>
      </c>
      <c r="I397" s="30" t="s">
        <v>1026</v>
      </c>
      <c r="J397" s="31" t="s">
        <v>2201</v>
      </c>
      <c r="K397" s="31" t="s">
        <v>1035</v>
      </c>
      <c r="L397" s="32"/>
      <c r="M397" s="32"/>
      <c r="N397" s="32" t="s">
        <v>1973</v>
      </c>
      <c r="O397" s="213">
        <v>5</v>
      </c>
      <c r="P397" s="214">
        <v>2</v>
      </c>
      <c r="Q397" s="33">
        <f>IF($P397=$Q$4,ROUND($L397,2)*$O397,0)</f>
        <v>0</v>
      </c>
      <c r="R397" s="33">
        <f>IF($P397=$R$4,ROUND($L397,2)*$O397,0)</f>
        <v>0</v>
      </c>
      <c r="S397" s="33">
        <f>IF($P397=$S$4,ROUND($L397,2)*$O397,0)</f>
        <v>0</v>
      </c>
      <c r="T397" s="215" t="str">
        <f>IF((L397&gt;0)*AND(L398&gt;0),"BŁĄD - Wprowadzono dwie wartości",IF((L397=0)*AND(L398=0),"Wprowadź kwotę dla oferowanego materiału",IF((L398&lt;&gt;0)*AND(K398=0),"Uzupełnij pola SYMBOL/PRODUCENT dla zamiennika",IF((L398=0)*AND(K398&lt;&gt;0),"cena dla niewłaściwego PRODUCENTA",IF((K398&lt;&gt;0)*AND(L398&lt;&gt;0)*AND(J398=0),"Uzupełnij pole PRODUCENT dla zamiennika","OK")))))</f>
        <v>Wprowadź kwotę dla oferowanego materiału</v>
      </c>
      <c r="U397" s="18"/>
      <c r="V397" s="211"/>
      <c r="W397" s="220"/>
      <c r="X397" s="212"/>
      <c r="Y397" s="211"/>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18"/>
      <c r="BB397" s="18"/>
      <c r="BC397" s="18"/>
      <c r="BD397" s="18"/>
      <c r="BE397" s="18"/>
      <c r="BF397" s="18"/>
      <c r="BG397" s="18"/>
      <c r="BH397" s="18"/>
      <c r="BI397" s="18"/>
      <c r="BJ397" s="18"/>
      <c r="BK397" s="18"/>
      <c r="BL397" s="18"/>
      <c r="BM397" s="18"/>
      <c r="BN397" s="18"/>
      <c r="BO397" s="18"/>
      <c r="BP397" s="18"/>
      <c r="BQ397" s="18"/>
      <c r="BR397" s="18"/>
      <c r="BS397" s="18"/>
      <c r="BT397" s="18"/>
      <c r="BU397" s="18"/>
      <c r="BV397" s="18"/>
      <c r="BW397" s="18"/>
      <c r="BX397" s="18"/>
      <c r="BY397" s="18"/>
      <c r="BZ397" s="18"/>
      <c r="CA397" s="18"/>
      <c r="CB397" s="18"/>
      <c r="CC397" s="18"/>
      <c r="CD397" s="18"/>
      <c r="CE397" s="18"/>
      <c r="CF397" s="18"/>
      <c r="CG397" s="18"/>
      <c r="CH397" s="18"/>
      <c r="CI397" s="18"/>
      <c r="CJ397" s="18"/>
    </row>
    <row r="398" spans="1:88" ht="15.75" customHeight="1">
      <c r="A398" s="24" t="s">
        <v>1036</v>
      </c>
      <c r="B398" s="35" t="s">
        <v>1037</v>
      </c>
      <c r="C398" s="26" t="s">
        <v>1038</v>
      </c>
      <c r="D398" s="27" t="s">
        <v>1034</v>
      </c>
      <c r="E398" s="24" t="s">
        <v>1962</v>
      </c>
      <c r="F398" s="37" t="s">
        <v>2143</v>
      </c>
      <c r="G398" s="24" t="s">
        <v>2753</v>
      </c>
      <c r="H398" s="29" t="s">
        <v>1017</v>
      </c>
      <c r="I398" s="30" t="s">
        <v>1026</v>
      </c>
      <c r="J398" s="43"/>
      <c r="K398" s="31"/>
      <c r="L398" s="32"/>
      <c r="M398" s="32"/>
      <c r="N398" s="32" t="s">
        <v>1976</v>
      </c>
      <c r="O398" s="213"/>
      <c r="P398" s="213"/>
      <c r="Q398" s="33">
        <f>IF($P397=$Q$4,ROUND($L398,2)*O397,0)</f>
        <v>0</v>
      </c>
      <c r="R398" s="33">
        <f>IF($P397=$R$4,ROUND($L398,2)*O397,0)</f>
        <v>0</v>
      </c>
      <c r="S398" s="33">
        <f>IF(P397=$S$4,ROUND($L398,2)*O397,0)</f>
        <v>0</v>
      </c>
      <c r="T398" s="215"/>
      <c r="U398" s="18"/>
      <c r="V398" s="211"/>
      <c r="W398" s="220"/>
      <c r="X398" s="212"/>
      <c r="Y398" s="212"/>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c r="AY398" s="18"/>
      <c r="AZ398" s="18"/>
      <c r="BA398" s="18"/>
      <c r="BB398" s="18"/>
      <c r="BC398" s="18"/>
      <c r="BD398" s="18"/>
      <c r="BE398" s="18"/>
      <c r="BF398" s="18"/>
      <c r="BG398" s="18"/>
      <c r="BH398" s="18"/>
      <c r="BI398" s="18"/>
      <c r="BJ398" s="18"/>
      <c r="BK398" s="18"/>
      <c r="BL398" s="18"/>
      <c r="BM398" s="18"/>
      <c r="BN398" s="18"/>
      <c r="BO398" s="18"/>
      <c r="BP398" s="18"/>
      <c r="BQ398" s="18"/>
      <c r="BR398" s="18"/>
      <c r="BS398" s="18"/>
      <c r="BT398" s="18"/>
      <c r="BU398" s="18"/>
      <c r="BV398" s="18"/>
      <c r="BW398" s="18"/>
      <c r="BX398" s="18"/>
      <c r="BY398" s="18"/>
      <c r="BZ398" s="18"/>
      <c r="CA398" s="18"/>
      <c r="CB398" s="18"/>
      <c r="CC398" s="18"/>
      <c r="CD398" s="18"/>
      <c r="CE398" s="18"/>
      <c r="CF398" s="18"/>
      <c r="CG398" s="18"/>
      <c r="CH398" s="18"/>
      <c r="CI398" s="18"/>
      <c r="CJ398" s="18"/>
    </row>
    <row r="399" spans="1:88" ht="15.75" customHeight="1">
      <c r="A399" s="24" t="s">
        <v>1039</v>
      </c>
      <c r="B399" s="25" t="s">
        <v>1040</v>
      </c>
      <c r="C399" s="26" t="s">
        <v>1041</v>
      </c>
      <c r="D399" s="27" t="s">
        <v>1042</v>
      </c>
      <c r="E399" s="24" t="s">
        <v>1962</v>
      </c>
      <c r="F399" s="37" t="s">
        <v>2153</v>
      </c>
      <c r="G399" s="24" t="s">
        <v>2753</v>
      </c>
      <c r="H399" s="29" t="s">
        <v>1017</v>
      </c>
      <c r="I399" s="30" t="s">
        <v>1026</v>
      </c>
      <c r="J399" s="31" t="s">
        <v>2201</v>
      </c>
      <c r="K399" s="31" t="s">
        <v>1043</v>
      </c>
      <c r="L399" s="32"/>
      <c r="M399" s="32"/>
      <c r="N399" s="32" t="s">
        <v>1973</v>
      </c>
      <c r="O399" s="213">
        <v>10</v>
      </c>
      <c r="P399" s="214">
        <v>2</v>
      </c>
      <c r="Q399" s="33">
        <f>IF($P399=$Q$4,ROUND($L399,2)*$O399,0)</f>
        <v>0</v>
      </c>
      <c r="R399" s="33">
        <f>IF($P399=$R$4,ROUND($L399,2)*$O399,0)</f>
        <v>0</v>
      </c>
      <c r="S399" s="33">
        <f>IF($P399=$S$4,ROUND($L399,2)*$O399,0)</f>
        <v>0</v>
      </c>
      <c r="T399" s="215" t="str">
        <f>IF((L399&gt;0)*AND(L400&gt;0),"BŁĄD - Wprowadzono dwie wartości",IF((L399=0)*AND(L400=0),"Wprowadź kwotę dla oferowanego materiału",IF((L400&lt;&gt;0)*AND(K400=0),"Uzupełnij pola SYMBOL/PRODUCENT dla zamiennika",IF((L400=0)*AND(K400&lt;&gt;0),"cena dla niewłaściwego PRODUCENTA",IF((K400&lt;&gt;0)*AND(L400&lt;&gt;0)*AND(J400=0),"Uzupełnij pole PRODUCENT dla zamiennika","OK")))))</f>
        <v>Wprowadź kwotę dla oferowanego materiału</v>
      </c>
      <c r="U399" s="18"/>
      <c r="V399" s="211"/>
      <c r="W399" s="220"/>
      <c r="X399" s="212"/>
      <c r="Y399" s="211"/>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c r="AY399" s="18"/>
      <c r="AZ399" s="18"/>
      <c r="BA399" s="18"/>
      <c r="BB399" s="18"/>
      <c r="BC399" s="18"/>
      <c r="BD399" s="18"/>
      <c r="BE399" s="18"/>
      <c r="BF399" s="18"/>
      <c r="BG399" s="18"/>
      <c r="BH399" s="18"/>
      <c r="BI399" s="18"/>
      <c r="BJ399" s="18"/>
      <c r="BK399" s="18"/>
      <c r="BL399" s="18"/>
      <c r="BM399" s="18"/>
      <c r="BN399" s="18"/>
      <c r="BO399" s="18"/>
      <c r="BP399" s="18"/>
      <c r="BQ399" s="18"/>
      <c r="BR399" s="18"/>
      <c r="BS399" s="18"/>
      <c r="BT399" s="18"/>
      <c r="BU399" s="18"/>
      <c r="BV399" s="18"/>
      <c r="BW399" s="18"/>
      <c r="BX399" s="18"/>
      <c r="BY399" s="18"/>
      <c r="BZ399" s="18"/>
      <c r="CA399" s="18"/>
      <c r="CB399" s="18"/>
      <c r="CC399" s="18"/>
      <c r="CD399" s="18"/>
      <c r="CE399" s="18"/>
      <c r="CF399" s="18"/>
      <c r="CG399" s="18"/>
      <c r="CH399" s="18"/>
      <c r="CI399" s="18"/>
      <c r="CJ399" s="18"/>
    </row>
    <row r="400" spans="1:88" ht="15.75" customHeight="1">
      <c r="A400" s="24" t="s">
        <v>1044</v>
      </c>
      <c r="B400" s="35" t="s">
        <v>1045</v>
      </c>
      <c r="C400" s="26" t="s">
        <v>1046</v>
      </c>
      <c r="D400" s="27" t="s">
        <v>1042</v>
      </c>
      <c r="E400" s="24" t="s">
        <v>1962</v>
      </c>
      <c r="F400" s="37" t="s">
        <v>2153</v>
      </c>
      <c r="G400" s="24" t="s">
        <v>2753</v>
      </c>
      <c r="H400" s="29" t="s">
        <v>1017</v>
      </c>
      <c r="I400" s="30" t="s">
        <v>1026</v>
      </c>
      <c r="J400" s="43"/>
      <c r="K400" s="31"/>
      <c r="L400" s="32"/>
      <c r="M400" s="32"/>
      <c r="N400" s="32" t="s">
        <v>1976</v>
      </c>
      <c r="O400" s="213"/>
      <c r="P400" s="213"/>
      <c r="Q400" s="33">
        <f>IF($P399=$Q$4,ROUND($L400,2)*O399,0)</f>
        <v>0</v>
      </c>
      <c r="R400" s="33">
        <f>IF($P399=$R$4,ROUND($L400,2)*O399,0)</f>
        <v>0</v>
      </c>
      <c r="S400" s="33">
        <f>IF(P399=$S$4,ROUND($L400,2)*O399,0)</f>
        <v>0</v>
      </c>
      <c r="T400" s="215"/>
      <c r="U400" s="18"/>
      <c r="V400" s="211"/>
      <c r="W400" s="220"/>
      <c r="X400" s="212"/>
      <c r="Y400" s="212"/>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c r="AY400" s="18"/>
      <c r="AZ400" s="18"/>
      <c r="BA400" s="18"/>
      <c r="BB400" s="18"/>
      <c r="BC400" s="18"/>
      <c r="BD400" s="18"/>
      <c r="BE400" s="18"/>
      <c r="BF400" s="18"/>
      <c r="BG400" s="18"/>
      <c r="BH400" s="18"/>
      <c r="BI400" s="18"/>
      <c r="BJ400" s="18"/>
      <c r="BK400" s="18"/>
      <c r="BL400" s="18"/>
      <c r="BM400" s="18"/>
      <c r="BN400" s="18"/>
      <c r="BO400" s="18"/>
      <c r="BP400" s="18"/>
      <c r="BQ400" s="18"/>
      <c r="BR400" s="18"/>
      <c r="BS400" s="18"/>
      <c r="BT400" s="18"/>
      <c r="BU400" s="18"/>
      <c r="BV400" s="18"/>
      <c r="BW400" s="18"/>
      <c r="BX400" s="18"/>
      <c r="BY400" s="18"/>
      <c r="BZ400" s="18"/>
      <c r="CA400" s="18"/>
      <c r="CB400" s="18"/>
      <c r="CC400" s="18"/>
      <c r="CD400" s="18"/>
      <c r="CE400" s="18"/>
      <c r="CF400" s="18"/>
      <c r="CG400" s="18"/>
      <c r="CH400" s="18"/>
      <c r="CI400" s="18"/>
      <c r="CJ400" s="18"/>
    </row>
    <row r="401" spans="1:88" ht="15.75" customHeight="1">
      <c r="A401" s="34" t="s">
        <v>1047</v>
      </c>
      <c r="B401" s="25" t="s">
        <v>1048</v>
      </c>
      <c r="C401" s="26" t="s">
        <v>1049</v>
      </c>
      <c r="D401" s="26" t="s">
        <v>1049</v>
      </c>
      <c r="E401" s="24" t="s">
        <v>1962</v>
      </c>
      <c r="F401" s="37" t="s">
        <v>2134</v>
      </c>
      <c r="G401" s="24" t="s">
        <v>2753</v>
      </c>
      <c r="H401" s="29" t="s">
        <v>1050</v>
      </c>
      <c r="I401" s="30" t="s">
        <v>1051</v>
      </c>
      <c r="J401" s="31" t="s">
        <v>2201</v>
      </c>
      <c r="K401" s="31" t="s">
        <v>1052</v>
      </c>
      <c r="L401" s="32"/>
      <c r="M401" s="32"/>
      <c r="N401" s="32" t="s">
        <v>1973</v>
      </c>
      <c r="O401" s="213">
        <v>5</v>
      </c>
      <c r="P401" s="214">
        <v>2</v>
      </c>
      <c r="Q401" s="33">
        <f>IF($P401=$Q$4,ROUND($L401,2)*$O401,0)</f>
        <v>0</v>
      </c>
      <c r="R401" s="33">
        <f>IF($P401=$R$4,ROUND($L401,2)*$O401,0)</f>
        <v>0</v>
      </c>
      <c r="S401" s="33">
        <f>IF($P401=$S$4,ROUND($L401,2)*$O401,0)</f>
        <v>0</v>
      </c>
      <c r="T401" s="215" t="str">
        <f>IF((L401&gt;0)*AND(L402&gt;0),"BŁĄD - Wprowadzono dwie wartości",IF((L401=0)*AND(L402=0),"Wprowadź kwotę dla oferowanego materiału",IF((L402&lt;&gt;0)*AND(K402=0),"Uzupełnij pola SYMBOL/PRODUCENT dla zamiennika",IF((L402=0)*AND(K402&lt;&gt;0),"cena dla niewłaściwego PRODUCENTA",IF((K402&lt;&gt;0)*AND(L402&lt;&gt;0)*AND(J402=0),"Uzupełnij pole PRODUCENT dla zamiennika","OK")))))</f>
        <v>Wprowadź kwotę dla oferowanego materiału</v>
      </c>
      <c r="U401" s="18"/>
      <c r="V401" s="211"/>
      <c r="W401" s="220"/>
      <c r="X401" s="212"/>
      <c r="Y401" s="211"/>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c r="AY401" s="18"/>
      <c r="AZ401" s="18"/>
      <c r="BA401" s="18"/>
      <c r="BB401" s="18"/>
      <c r="BC401" s="18"/>
      <c r="BD401" s="18"/>
      <c r="BE401" s="18"/>
      <c r="BF401" s="18"/>
      <c r="BG401" s="18"/>
      <c r="BH401" s="18"/>
      <c r="BI401" s="18"/>
      <c r="BJ401" s="18"/>
      <c r="BK401" s="18"/>
      <c r="BL401" s="18"/>
      <c r="BM401" s="18"/>
      <c r="BN401" s="18"/>
      <c r="BO401" s="18"/>
      <c r="BP401" s="18"/>
      <c r="BQ401" s="18"/>
      <c r="BR401" s="18"/>
      <c r="BS401" s="18"/>
      <c r="BT401" s="18"/>
      <c r="BU401" s="18"/>
      <c r="BV401" s="18"/>
      <c r="BW401" s="18"/>
      <c r="BX401" s="18"/>
      <c r="BY401" s="18"/>
      <c r="BZ401" s="18"/>
      <c r="CA401" s="18"/>
      <c r="CB401" s="18"/>
      <c r="CC401" s="18"/>
      <c r="CD401" s="18"/>
      <c r="CE401" s="18"/>
      <c r="CF401" s="18"/>
      <c r="CG401" s="18"/>
      <c r="CH401" s="18"/>
      <c r="CI401" s="18"/>
      <c r="CJ401" s="18"/>
    </row>
    <row r="402" spans="1:88" ht="15.75" customHeight="1">
      <c r="A402" s="24" t="s">
        <v>1053</v>
      </c>
      <c r="B402" s="25" t="s">
        <v>1054</v>
      </c>
      <c r="C402" s="26" t="s">
        <v>1055</v>
      </c>
      <c r="D402" s="26" t="s">
        <v>1049</v>
      </c>
      <c r="E402" s="24" t="s">
        <v>1962</v>
      </c>
      <c r="F402" s="37" t="s">
        <v>2134</v>
      </c>
      <c r="G402" s="24" t="s">
        <v>2753</v>
      </c>
      <c r="H402" s="29" t="s">
        <v>1050</v>
      </c>
      <c r="I402" s="30" t="s">
        <v>1051</v>
      </c>
      <c r="J402" s="43"/>
      <c r="K402" s="31"/>
      <c r="L402" s="32"/>
      <c r="M402" s="32"/>
      <c r="N402" s="32" t="s">
        <v>1976</v>
      </c>
      <c r="O402" s="213"/>
      <c r="P402" s="213"/>
      <c r="Q402" s="33">
        <f>IF($P401=$Q$4,ROUND($L402,2)*O401,0)</f>
        <v>0</v>
      </c>
      <c r="R402" s="33">
        <f>IF($P401=$R$4,ROUND($L402,2)*O401,0)</f>
        <v>0</v>
      </c>
      <c r="S402" s="33">
        <f>IF(P401=$S$4,ROUND($L402,2)*O401,0)</f>
        <v>0</v>
      </c>
      <c r="T402" s="215"/>
      <c r="U402" s="18"/>
      <c r="V402" s="211"/>
      <c r="W402" s="220"/>
      <c r="X402" s="212"/>
      <c r="Y402" s="212"/>
      <c r="Z402" s="18"/>
      <c r="AA402" s="18"/>
      <c r="AB402" s="18"/>
      <c r="AC402" s="18"/>
      <c r="AD402" s="18"/>
      <c r="AE402" s="18"/>
      <c r="AF402" s="18"/>
      <c r="AG402" s="18"/>
      <c r="AH402" s="18"/>
      <c r="AI402" s="18"/>
      <c r="AJ402" s="18"/>
      <c r="AK402" s="18"/>
      <c r="AL402" s="18"/>
      <c r="AM402" s="18"/>
      <c r="AN402" s="18"/>
      <c r="AO402" s="18"/>
      <c r="AP402" s="18"/>
      <c r="AQ402" s="18"/>
      <c r="AR402" s="18"/>
      <c r="AS402" s="18"/>
      <c r="AT402" s="18"/>
      <c r="AU402" s="18"/>
      <c r="AV402" s="18"/>
      <c r="AW402" s="18"/>
      <c r="AX402" s="18"/>
      <c r="AY402" s="18"/>
      <c r="AZ402" s="18"/>
      <c r="BA402" s="18"/>
      <c r="BB402" s="18"/>
      <c r="BC402" s="18"/>
      <c r="BD402" s="18"/>
      <c r="BE402" s="18"/>
      <c r="BF402" s="18"/>
      <c r="BG402" s="18"/>
      <c r="BH402" s="18"/>
      <c r="BI402" s="18"/>
      <c r="BJ402" s="18"/>
      <c r="BK402" s="18"/>
      <c r="BL402" s="18"/>
      <c r="BM402" s="18"/>
      <c r="BN402" s="18"/>
      <c r="BO402" s="18"/>
      <c r="BP402" s="18"/>
      <c r="BQ402" s="18"/>
      <c r="BR402" s="18"/>
      <c r="BS402" s="18"/>
      <c r="BT402" s="18"/>
      <c r="BU402" s="18"/>
      <c r="BV402" s="18"/>
      <c r="BW402" s="18"/>
      <c r="BX402" s="18"/>
      <c r="BY402" s="18"/>
      <c r="BZ402" s="18"/>
      <c r="CA402" s="18"/>
      <c r="CB402" s="18"/>
      <c r="CC402" s="18"/>
      <c r="CD402" s="18"/>
      <c r="CE402" s="18"/>
      <c r="CF402" s="18"/>
      <c r="CG402" s="18"/>
      <c r="CH402" s="18"/>
      <c r="CI402" s="18"/>
      <c r="CJ402" s="18"/>
    </row>
    <row r="403" spans="1:88" ht="15.75" customHeight="1">
      <c r="A403" s="24" t="s">
        <v>1056</v>
      </c>
      <c r="B403" s="25" t="s">
        <v>1057</v>
      </c>
      <c r="C403" s="26" t="s">
        <v>1058</v>
      </c>
      <c r="D403" s="26" t="s">
        <v>1058</v>
      </c>
      <c r="E403" s="24" t="s">
        <v>1962</v>
      </c>
      <c r="F403" s="37" t="s">
        <v>1967</v>
      </c>
      <c r="G403" s="24" t="s">
        <v>2753</v>
      </c>
      <c r="H403" s="29" t="s">
        <v>1050</v>
      </c>
      <c r="I403" s="30" t="s">
        <v>2532</v>
      </c>
      <c r="J403" s="31" t="s">
        <v>2201</v>
      </c>
      <c r="K403" s="31" t="s">
        <v>1059</v>
      </c>
      <c r="L403" s="32"/>
      <c r="M403" s="32"/>
      <c r="N403" s="32" t="s">
        <v>1973</v>
      </c>
      <c r="O403" s="213">
        <v>4</v>
      </c>
      <c r="P403" s="214">
        <v>3</v>
      </c>
      <c r="Q403" s="33">
        <f>IF($P403=$Q$4,ROUND($L403,2)*$O403,0)</f>
        <v>0</v>
      </c>
      <c r="R403" s="33">
        <f>IF($P403=$R$4,ROUND($L403,2)*$O403,0)</f>
        <v>0</v>
      </c>
      <c r="S403" s="33">
        <f>IF($P403=$S$4,ROUND($L403,2)*$O403,0)</f>
        <v>0</v>
      </c>
      <c r="T403" s="215" t="str">
        <f>IF((L403&gt;0)*AND(L404&gt;0),"BŁĄD - Wprowadzono dwie wartości",IF((L403=0)*AND(L404=0),"Wprowadź kwotę dla oferowanego materiału",IF((L404&lt;&gt;0)*AND(K404=0),"Uzupełnij pola SYMBOL/PRODUCENT dla zamiennika",IF((L404=0)*AND(K404&lt;&gt;0),"cena dla niewłaściwego PRODUCENTA",IF((K404&lt;&gt;0)*AND(L404&lt;&gt;0)*AND(J404=0),"Uzupełnij pole PRODUCENT dla zamiennika","OK")))))</f>
        <v>Wprowadź kwotę dla oferowanego materiału</v>
      </c>
      <c r="U403" s="18"/>
      <c r="V403" s="211"/>
      <c r="W403" s="220"/>
      <c r="X403" s="212"/>
      <c r="Y403" s="211"/>
      <c r="Z403" s="18"/>
      <c r="AA403" s="18"/>
      <c r="AB403" s="18"/>
      <c r="AC403" s="18"/>
      <c r="AD403" s="18"/>
      <c r="AE403" s="18"/>
      <c r="AF403" s="18"/>
      <c r="AG403" s="18"/>
      <c r="AH403" s="18"/>
      <c r="AI403" s="18"/>
      <c r="AJ403" s="18"/>
      <c r="AK403" s="18"/>
      <c r="AL403" s="18"/>
      <c r="AM403" s="18"/>
      <c r="AN403" s="18"/>
      <c r="AO403" s="18"/>
      <c r="AP403" s="18"/>
      <c r="AQ403" s="18"/>
      <c r="AR403" s="18"/>
      <c r="AS403" s="18"/>
      <c r="AT403" s="18"/>
      <c r="AU403" s="18"/>
      <c r="AV403" s="18"/>
      <c r="AW403" s="18"/>
      <c r="AX403" s="18"/>
      <c r="AY403" s="18"/>
      <c r="AZ403" s="18"/>
      <c r="BA403" s="18"/>
      <c r="BB403" s="18"/>
      <c r="BC403" s="18"/>
      <c r="BD403" s="18"/>
      <c r="BE403" s="18"/>
      <c r="BF403" s="18"/>
      <c r="BG403" s="18"/>
      <c r="BH403" s="18"/>
      <c r="BI403" s="18"/>
      <c r="BJ403" s="18"/>
      <c r="BK403" s="18"/>
      <c r="BL403" s="18"/>
      <c r="BM403" s="18"/>
      <c r="BN403" s="18"/>
      <c r="BO403" s="18"/>
      <c r="BP403" s="18"/>
      <c r="BQ403" s="18"/>
      <c r="BR403" s="18"/>
      <c r="BS403" s="18"/>
      <c r="BT403" s="18"/>
      <c r="BU403" s="18"/>
      <c r="BV403" s="18"/>
      <c r="BW403" s="18"/>
      <c r="BX403" s="18"/>
      <c r="BY403" s="18"/>
      <c r="BZ403" s="18"/>
      <c r="CA403" s="18"/>
      <c r="CB403" s="18"/>
      <c r="CC403" s="18"/>
      <c r="CD403" s="18"/>
      <c r="CE403" s="18"/>
      <c r="CF403" s="18"/>
      <c r="CG403" s="18"/>
      <c r="CH403" s="18"/>
      <c r="CI403" s="18"/>
      <c r="CJ403" s="18"/>
    </row>
    <row r="404" spans="1:88" ht="15.75" customHeight="1">
      <c r="A404" s="24" t="s">
        <v>1060</v>
      </c>
      <c r="B404" s="25" t="s">
        <v>1061</v>
      </c>
      <c r="C404" s="26" t="s">
        <v>1062</v>
      </c>
      <c r="D404" s="26" t="s">
        <v>1058</v>
      </c>
      <c r="E404" s="24" t="s">
        <v>1962</v>
      </c>
      <c r="F404" s="37" t="s">
        <v>1967</v>
      </c>
      <c r="G404" s="24" t="s">
        <v>2753</v>
      </c>
      <c r="H404" s="29" t="s">
        <v>1050</v>
      </c>
      <c r="I404" s="30" t="s">
        <v>2532</v>
      </c>
      <c r="J404" s="43"/>
      <c r="K404" s="31"/>
      <c r="L404" s="32"/>
      <c r="M404" s="32"/>
      <c r="N404" s="32" t="s">
        <v>1976</v>
      </c>
      <c r="O404" s="213"/>
      <c r="P404" s="213"/>
      <c r="Q404" s="33">
        <f>IF($P403=$Q$4,ROUND($L404,2)*O403,0)</f>
        <v>0</v>
      </c>
      <c r="R404" s="33">
        <f>IF($P403=$R$4,ROUND($L404,2)*O403,0)</f>
        <v>0</v>
      </c>
      <c r="S404" s="33">
        <f>IF(P403=$S$4,ROUND($L404,2)*O403,0)</f>
        <v>0</v>
      </c>
      <c r="T404" s="215"/>
      <c r="U404" s="18"/>
      <c r="V404" s="211"/>
      <c r="W404" s="220"/>
      <c r="X404" s="212"/>
      <c r="Y404" s="212"/>
      <c r="Z404" s="18"/>
      <c r="AA404" s="18"/>
      <c r="AB404" s="18"/>
      <c r="AC404" s="18"/>
      <c r="AD404" s="18"/>
      <c r="AE404" s="18"/>
      <c r="AF404" s="18"/>
      <c r="AG404" s="18"/>
      <c r="AH404" s="18"/>
      <c r="AI404" s="18"/>
      <c r="AJ404" s="18"/>
      <c r="AK404" s="18"/>
      <c r="AL404" s="18"/>
      <c r="AM404" s="18"/>
      <c r="AN404" s="18"/>
      <c r="AO404" s="18"/>
      <c r="AP404" s="18"/>
      <c r="AQ404" s="18"/>
      <c r="AR404" s="18"/>
      <c r="AS404" s="18"/>
      <c r="AT404" s="18"/>
      <c r="AU404" s="18"/>
      <c r="AV404" s="18"/>
      <c r="AW404" s="18"/>
      <c r="AX404" s="18"/>
      <c r="AY404" s="18"/>
      <c r="AZ404" s="18"/>
      <c r="BA404" s="18"/>
      <c r="BB404" s="18"/>
      <c r="BC404" s="18"/>
      <c r="BD404" s="18"/>
      <c r="BE404" s="18"/>
      <c r="BF404" s="18"/>
      <c r="BG404" s="18"/>
      <c r="BH404" s="18"/>
      <c r="BI404" s="18"/>
      <c r="BJ404" s="18"/>
      <c r="BK404" s="18"/>
      <c r="BL404" s="18"/>
      <c r="BM404" s="18"/>
      <c r="BN404" s="18"/>
      <c r="BO404" s="18"/>
      <c r="BP404" s="18"/>
      <c r="BQ404" s="18"/>
      <c r="BR404" s="18"/>
      <c r="BS404" s="18"/>
      <c r="BT404" s="18"/>
      <c r="BU404" s="18"/>
      <c r="BV404" s="18"/>
      <c r="BW404" s="18"/>
      <c r="BX404" s="18"/>
      <c r="BY404" s="18"/>
      <c r="BZ404" s="18"/>
      <c r="CA404" s="18"/>
      <c r="CB404" s="18"/>
      <c r="CC404" s="18"/>
      <c r="CD404" s="18"/>
      <c r="CE404" s="18"/>
      <c r="CF404" s="18"/>
      <c r="CG404" s="18"/>
      <c r="CH404" s="18"/>
      <c r="CI404" s="18"/>
      <c r="CJ404" s="18"/>
    </row>
    <row r="405" spans="1:88" ht="15.75" customHeight="1">
      <c r="A405" s="24" t="s">
        <v>1063</v>
      </c>
      <c r="B405" s="25" t="s">
        <v>1064</v>
      </c>
      <c r="C405" s="26" t="s">
        <v>1065</v>
      </c>
      <c r="D405" s="26" t="s">
        <v>1065</v>
      </c>
      <c r="E405" s="24" t="s">
        <v>1962</v>
      </c>
      <c r="F405" s="37" t="s">
        <v>2143</v>
      </c>
      <c r="G405" s="24" t="s">
        <v>2753</v>
      </c>
      <c r="H405" s="29" t="s">
        <v>1050</v>
      </c>
      <c r="I405" s="30" t="s">
        <v>1051</v>
      </c>
      <c r="J405" s="31" t="s">
        <v>2201</v>
      </c>
      <c r="K405" s="31" t="s">
        <v>1066</v>
      </c>
      <c r="L405" s="32"/>
      <c r="M405" s="32"/>
      <c r="N405" s="32" t="s">
        <v>1973</v>
      </c>
      <c r="O405" s="213">
        <v>4</v>
      </c>
      <c r="P405" s="214">
        <v>3</v>
      </c>
      <c r="Q405" s="33">
        <f>IF($P405=$Q$4,ROUND($L405,2)*$O405,0)</f>
        <v>0</v>
      </c>
      <c r="R405" s="33">
        <f>IF($P405=$R$4,ROUND($L405,2)*$O405,0)</f>
        <v>0</v>
      </c>
      <c r="S405" s="33">
        <f>IF($P405=$S$4,ROUND($L405,2)*$O405,0)</f>
        <v>0</v>
      </c>
      <c r="T405" s="215" t="str">
        <f>IF((L405&gt;0)*AND(L406&gt;0),"BŁĄD - Wprowadzono dwie wartości",IF((L405=0)*AND(L406=0),"Wprowadź kwotę dla oferowanego materiału",IF((L406&lt;&gt;0)*AND(K406=0),"Uzupełnij pola SYMBOL/PRODUCENT dla zamiennika",IF((L406=0)*AND(K406&lt;&gt;0),"cena dla niewłaściwego PRODUCENTA",IF((K406&lt;&gt;0)*AND(L406&lt;&gt;0)*AND(J406=0),"Uzupełnij pole PRODUCENT dla zamiennika","OK")))))</f>
        <v>Wprowadź kwotę dla oferowanego materiału</v>
      </c>
      <c r="U405" s="18"/>
      <c r="V405" s="211"/>
      <c r="W405" s="220"/>
      <c r="X405" s="212"/>
      <c r="Y405" s="211"/>
      <c r="Z405" s="18"/>
      <c r="AA405" s="18"/>
      <c r="AB405" s="18"/>
      <c r="AC405" s="18"/>
      <c r="AD405" s="18"/>
      <c r="AE405" s="18"/>
      <c r="AF405" s="18"/>
      <c r="AG405" s="18"/>
      <c r="AH405" s="18"/>
      <c r="AI405" s="18"/>
      <c r="AJ405" s="18"/>
      <c r="AK405" s="18"/>
      <c r="AL405" s="18"/>
      <c r="AM405" s="18"/>
      <c r="AN405" s="18"/>
      <c r="AO405" s="18"/>
      <c r="AP405" s="18"/>
      <c r="AQ405" s="18"/>
      <c r="AR405" s="18"/>
      <c r="AS405" s="18"/>
      <c r="AT405" s="18"/>
      <c r="AU405" s="18"/>
      <c r="AV405" s="18"/>
      <c r="AW405" s="18"/>
      <c r="AX405" s="18"/>
      <c r="AY405" s="18"/>
      <c r="AZ405" s="18"/>
      <c r="BA405" s="18"/>
      <c r="BB405" s="18"/>
      <c r="BC405" s="18"/>
      <c r="BD405" s="18"/>
      <c r="BE405" s="18"/>
      <c r="BF405" s="18"/>
      <c r="BG405" s="18"/>
      <c r="BH405" s="18"/>
      <c r="BI405" s="18"/>
      <c r="BJ405" s="18"/>
      <c r="BK405" s="18"/>
      <c r="BL405" s="18"/>
      <c r="BM405" s="18"/>
      <c r="BN405" s="18"/>
      <c r="BO405" s="18"/>
      <c r="BP405" s="18"/>
      <c r="BQ405" s="18"/>
      <c r="BR405" s="18"/>
      <c r="BS405" s="18"/>
      <c r="BT405" s="18"/>
      <c r="BU405" s="18"/>
      <c r="BV405" s="18"/>
      <c r="BW405" s="18"/>
      <c r="BX405" s="18"/>
      <c r="BY405" s="18"/>
      <c r="BZ405" s="18"/>
      <c r="CA405" s="18"/>
      <c r="CB405" s="18"/>
      <c r="CC405" s="18"/>
      <c r="CD405" s="18"/>
      <c r="CE405" s="18"/>
      <c r="CF405" s="18"/>
      <c r="CG405" s="18"/>
      <c r="CH405" s="18"/>
      <c r="CI405" s="18"/>
      <c r="CJ405" s="18"/>
    </row>
    <row r="406" spans="1:88" ht="15.75" customHeight="1">
      <c r="A406" s="34" t="s">
        <v>1067</v>
      </c>
      <c r="B406" s="25" t="s">
        <v>1068</v>
      </c>
      <c r="C406" s="26" t="s">
        <v>1069</v>
      </c>
      <c r="D406" s="26" t="s">
        <v>1065</v>
      </c>
      <c r="E406" s="24" t="s">
        <v>1962</v>
      </c>
      <c r="F406" s="37" t="s">
        <v>2143</v>
      </c>
      <c r="G406" s="24" t="s">
        <v>2753</v>
      </c>
      <c r="H406" s="29" t="s">
        <v>1050</v>
      </c>
      <c r="I406" s="30" t="s">
        <v>1051</v>
      </c>
      <c r="J406" s="43"/>
      <c r="K406" s="31"/>
      <c r="L406" s="32"/>
      <c r="M406" s="32"/>
      <c r="N406" s="32" t="s">
        <v>1976</v>
      </c>
      <c r="O406" s="213"/>
      <c r="P406" s="213"/>
      <c r="Q406" s="33">
        <f>IF($P405=$Q$4,ROUND($L406,2)*O405,0)</f>
        <v>0</v>
      </c>
      <c r="R406" s="33">
        <f>IF($P405=$R$4,ROUND($L406,2)*O405,0)</f>
        <v>0</v>
      </c>
      <c r="S406" s="33">
        <f>IF(P405=$S$4,ROUND($L406,2)*O405,0)</f>
        <v>0</v>
      </c>
      <c r="T406" s="215"/>
      <c r="U406" s="18"/>
      <c r="V406" s="211"/>
      <c r="W406" s="220"/>
      <c r="X406" s="212"/>
      <c r="Y406" s="212"/>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c r="AV406" s="18"/>
      <c r="AW406" s="18"/>
      <c r="AX406" s="18"/>
      <c r="AY406" s="18"/>
      <c r="AZ406" s="18"/>
      <c r="BA406" s="18"/>
      <c r="BB406" s="18"/>
      <c r="BC406" s="18"/>
      <c r="BD406" s="18"/>
      <c r="BE406" s="18"/>
      <c r="BF406" s="18"/>
      <c r="BG406" s="18"/>
      <c r="BH406" s="18"/>
      <c r="BI406" s="18"/>
      <c r="BJ406" s="18"/>
      <c r="BK406" s="18"/>
      <c r="BL406" s="18"/>
      <c r="BM406" s="18"/>
      <c r="BN406" s="18"/>
      <c r="BO406" s="18"/>
      <c r="BP406" s="18"/>
      <c r="BQ406" s="18"/>
      <c r="BR406" s="18"/>
      <c r="BS406" s="18"/>
      <c r="BT406" s="18"/>
      <c r="BU406" s="18"/>
      <c r="BV406" s="18"/>
      <c r="BW406" s="18"/>
      <c r="BX406" s="18"/>
      <c r="BY406" s="18"/>
      <c r="BZ406" s="18"/>
      <c r="CA406" s="18"/>
      <c r="CB406" s="18"/>
      <c r="CC406" s="18"/>
      <c r="CD406" s="18"/>
      <c r="CE406" s="18"/>
      <c r="CF406" s="18"/>
      <c r="CG406" s="18"/>
      <c r="CH406" s="18"/>
      <c r="CI406" s="18"/>
      <c r="CJ406" s="18"/>
    </row>
    <row r="407" spans="1:88" ht="15.75" customHeight="1">
      <c r="A407" s="24" t="s">
        <v>1070</v>
      </c>
      <c r="B407" s="25" t="s">
        <v>1071</v>
      </c>
      <c r="C407" s="26" t="s">
        <v>1072</v>
      </c>
      <c r="D407" s="26" t="s">
        <v>1072</v>
      </c>
      <c r="E407" s="24" t="s">
        <v>1962</v>
      </c>
      <c r="F407" s="37" t="s">
        <v>2153</v>
      </c>
      <c r="G407" s="24" t="s">
        <v>2753</v>
      </c>
      <c r="H407" s="29" t="s">
        <v>1050</v>
      </c>
      <c r="I407" s="30" t="s">
        <v>1051</v>
      </c>
      <c r="J407" s="31" t="s">
        <v>2201</v>
      </c>
      <c r="K407" s="31" t="s">
        <v>1073</v>
      </c>
      <c r="L407" s="32"/>
      <c r="M407" s="32"/>
      <c r="N407" s="32" t="s">
        <v>1973</v>
      </c>
      <c r="O407" s="213">
        <v>4</v>
      </c>
      <c r="P407" s="214">
        <v>3</v>
      </c>
      <c r="Q407" s="33">
        <f>IF($P407=$Q$4,ROUND($L407,2)*$O407,0)</f>
        <v>0</v>
      </c>
      <c r="R407" s="33">
        <f>IF($P407=$R$4,ROUND($L407,2)*$O407,0)</f>
        <v>0</v>
      </c>
      <c r="S407" s="33">
        <f>IF($P407=$S$4,ROUND($L407,2)*$O407,0)</f>
        <v>0</v>
      </c>
      <c r="T407" s="215" t="str">
        <f>IF((L407&gt;0)*AND(L408&gt;0),"BŁĄD - Wprowadzono dwie wartości",IF((L407=0)*AND(L408=0),"Wprowadź kwotę dla oferowanego materiału",IF((L408&lt;&gt;0)*AND(K408=0),"Uzupełnij pola SYMBOL/PRODUCENT dla zamiennika",IF((L408=0)*AND(K408&lt;&gt;0),"cena dla niewłaściwego PRODUCENTA",IF((K408&lt;&gt;0)*AND(L408&lt;&gt;0)*AND(J408=0),"Uzupełnij pole PRODUCENT dla zamiennika","OK")))))</f>
        <v>Wprowadź kwotę dla oferowanego materiału</v>
      </c>
      <c r="U407" s="18"/>
      <c r="V407" s="211"/>
      <c r="W407" s="220"/>
      <c r="X407" s="212"/>
      <c r="Y407" s="211"/>
      <c r="Z407" s="18"/>
      <c r="AA407" s="18"/>
      <c r="AB407" s="18"/>
      <c r="AC407" s="18"/>
      <c r="AD407" s="18"/>
      <c r="AE407" s="18"/>
      <c r="AF407" s="18"/>
      <c r="AG407" s="18"/>
      <c r="AH407" s="18"/>
      <c r="AI407" s="18"/>
      <c r="AJ407" s="18"/>
      <c r="AK407" s="18"/>
      <c r="AL407" s="18"/>
      <c r="AM407" s="18"/>
      <c r="AN407" s="18"/>
      <c r="AO407" s="18"/>
      <c r="AP407" s="18"/>
      <c r="AQ407" s="18"/>
      <c r="AR407" s="18"/>
      <c r="AS407" s="18"/>
      <c r="AT407" s="18"/>
      <c r="AU407" s="18"/>
      <c r="AV407" s="18"/>
      <c r="AW407" s="18"/>
      <c r="AX407" s="18"/>
      <c r="AY407" s="18"/>
      <c r="AZ407" s="18"/>
      <c r="BA407" s="18"/>
      <c r="BB407" s="18"/>
      <c r="BC407" s="18"/>
      <c r="BD407" s="18"/>
      <c r="BE407" s="18"/>
      <c r="BF407" s="18"/>
      <c r="BG407" s="18"/>
      <c r="BH407" s="18"/>
      <c r="BI407" s="18"/>
      <c r="BJ407" s="18"/>
      <c r="BK407" s="18"/>
      <c r="BL407" s="18"/>
      <c r="BM407" s="18"/>
      <c r="BN407" s="18"/>
      <c r="BO407" s="18"/>
      <c r="BP407" s="18"/>
      <c r="BQ407" s="18"/>
      <c r="BR407" s="18"/>
      <c r="BS407" s="18"/>
      <c r="BT407" s="18"/>
      <c r="BU407" s="18"/>
      <c r="BV407" s="18"/>
      <c r="BW407" s="18"/>
      <c r="BX407" s="18"/>
      <c r="BY407" s="18"/>
      <c r="BZ407" s="18"/>
      <c r="CA407" s="18"/>
      <c r="CB407" s="18"/>
      <c r="CC407" s="18"/>
      <c r="CD407" s="18"/>
      <c r="CE407" s="18"/>
      <c r="CF407" s="18"/>
      <c r="CG407" s="18"/>
      <c r="CH407" s="18"/>
      <c r="CI407" s="18"/>
      <c r="CJ407" s="18"/>
    </row>
    <row r="408" spans="1:88" ht="15.75" customHeight="1">
      <c r="A408" s="24" t="s">
        <v>1074</v>
      </c>
      <c r="B408" s="25" t="s">
        <v>1075</v>
      </c>
      <c r="C408" s="26" t="s">
        <v>1076</v>
      </c>
      <c r="D408" s="26" t="s">
        <v>1072</v>
      </c>
      <c r="E408" s="24" t="s">
        <v>1962</v>
      </c>
      <c r="F408" s="37" t="s">
        <v>2153</v>
      </c>
      <c r="G408" s="24" t="s">
        <v>2753</v>
      </c>
      <c r="H408" s="29" t="s">
        <v>1050</v>
      </c>
      <c r="I408" s="30" t="s">
        <v>1051</v>
      </c>
      <c r="J408" s="43"/>
      <c r="K408" s="31"/>
      <c r="L408" s="32"/>
      <c r="M408" s="32"/>
      <c r="N408" s="32" t="s">
        <v>1976</v>
      </c>
      <c r="O408" s="213"/>
      <c r="P408" s="213"/>
      <c r="Q408" s="33">
        <f>IF($P407=$Q$4,ROUND($L408,2)*O407,0)</f>
        <v>0</v>
      </c>
      <c r="R408" s="33">
        <f>IF($P407=$R$4,ROUND($L408,2)*O407,0)</f>
        <v>0</v>
      </c>
      <c r="S408" s="33">
        <f>IF(P407=$S$4,ROUND($L408,2)*O407,0)</f>
        <v>0</v>
      </c>
      <c r="T408" s="215"/>
      <c r="U408" s="18"/>
      <c r="V408" s="211"/>
      <c r="W408" s="220"/>
      <c r="X408" s="212"/>
      <c r="Y408" s="212"/>
      <c r="Z408" s="18"/>
      <c r="AA408" s="18"/>
      <c r="AB408" s="18"/>
      <c r="AC408" s="18"/>
      <c r="AD408" s="18"/>
      <c r="AE408" s="18"/>
      <c r="AF408" s="18"/>
      <c r="AG408" s="18"/>
      <c r="AH408" s="18"/>
      <c r="AI408" s="18"/>
      <c r="AJ408" s="18"/>
      <c r="AK408" s="18"/>
      <c r="AL408" s="18"/>
      <c r="AM408" s="18"/>
      <c r="AN408" s="18"/>
      <c r="AO408" s="18"/>
      <c r="AP408" s="18"/>
      <c r="AQ408" s="18"/>
      <c r="AR408" s="18"/>
      <c r="AS408" s="18"/>
      <c r="AT408" s="18"/>
      <c r="AU408" s="18"/>
      <c r="AV408" s="18"/>
      <c r="AW408" s="18"/>
      <c r="AX408" s="18"/>
      <c r="AY408" s="18"/>
      <c r="AZ408" s="18"/>
      <c r="BA408" s="18"/>
      <c r="BB408" s="18"/>
      <c r="BC408" s="18"/>
      <c r="BD408" s="18"/>
      <c r="BE408" s="18"/>
      <c r="BF408" s="18"/>
      <c r="BG408" s="18"/>
      <c r="BH408" s="18"/>
      <c r="BI408" s="18"/>
      <c r="BJ408" s="18"/>
      <c r="BK408" s="18"/>
      <c r="BL408" s="18"/>
      <c r="BM408" s="18"/>
      <c r="BN408" s="18"/>
      <c r="BO408" s="18"/>
      <c r="BP408" s="18"/>
      <c r="BQ408" s="18"/>
      <c r="BR408" s="18"/>
      <c r="BS408" s="18"/>
      <c r="BT408" s="18"/>
      <c r="BU408" s="18"/>
      <c r="BV408" s="18"/>
      <c r="BW408" s="18"/>
      <c r="BX408" s="18"/>
      <c r="BY408" s="18"/>
      <c r="BZ408" s="18"/>
      <c r="CA408" s="18"/>
      <c r="CB408" s="18"/>
      <c r="CC408" s="18"/>
      <c r="CD408" s="18"/>
      <c r="CE408" s="18"/>
      <c r="CF408" s="18"/>
      <c r="CG408" s="18"/>
      <c r="CH408" s="18"/>
      <c r="CI408" s="18"/>
      <c r="CJ408" s="18"/>
    </row>
    <row r="409" spans="1:88" ht="15.75" customHeight="1">
      <c r="A409" s="24" t="s">
        <v>1077</v>
      </c>
      <c r="B409" s="25" t="s">
        <v>1078</v>
      </c>
      <c r="C409" s="26" t="s">
        <v>1079</v>
      </c>
      <c r="D409" s="26" t="s">
        <v>1080</v>
      </c>
      <c r="E409" s="24" t="s">
        <v>1962</v>
      </c>
      <c r="F409" s="37" t="s">
        <v>1967</v>
      </c>
      <c r="G409" s="24" t="s">
        <v>2753</v>
      </c>
      <c r="H409" s="29" t="s">
        <v>1081</v>
      </c>
      <c r="I409" s="30" t="s">
        <v>2807</v>
      </c>
      <c r="J409" s="31" t="s">
        <v>2201</v>
      </c>
      <c r="K409" s="31" t="s">
        <v>1082</v>
      </c>
      <c r="L409" s="32"/>
      <c r="M409" s="32"/>
      <c r="N409" s="32" t="s">
        <v>1973</v>
      </c>
      <c r="O409" s="213">
        <v>18</v>
      </c>
      <c r="P409" s="214">
        <v>2</v>
      </c>
      <c r="Q409" s="33">
        <f>IF($P409=$Q$4,ROUND($L409,2)*$O409,0)</f>
        <v>0</v>
      </c>
      <c r="R409" s="33">
        <f>IF($P409=$R$4,ROUND($L409,2)*$O409,0)</f>
        <v>0</v>
      </c>
      <c r="S409" s="33">
        <f>IF($P409=$S$4,ROUND($L409,2)*$O409,0)</f>
        <v>0</v>
      </c>
      <c r="T409" s="215" t="str">
        <f>IF((L409&gt;0)*AND(L410&gt;0),"BŁĄD - Wprowadzono dwie wartości",IF((L409=0)*AND(L410=0),"Wprowadź kwotę dla oferowanego materiału",IF((L410&lt;&gt;0)*AND(K410=0),"Uzupełnij pola SYMBOL/PRODUCENT dla zamiennika",IF((L410=0)*AND(K410&lt;&gt;0),"cena dla niewłaściwego PRODUCENTA",IF((K410&lt;&gt;0)*AND(L410&lt;&gt;0)*AND(J410=0),"Uzupełnij pole PRODUCENT dla zamiennika","OK")))))</f>
        <v>Wprowadź kwotę dla oferowanego materiału</v>
      </c>
      <c r="U409" s="18"/>
      <c r="V409" s="211"/>
      <c r="W409" s="220"/>
      <c r="X409" s="212"/>
      <c r="Y409" s="211"/>
      <c r="Z409" s="18"/>
      <c r="AA409" s="18"/>
      <c r="AB409" s="18"/>
      <c r="AC409" s="18"/>
      <c r="AD409" s="18"/>
      <c r="AE409" s="18"/>
      <c r="AF409" s="18"/>
      <c r="AG409" s="18"/>
      <c r="AH409" s="18"/>
      <c r="AI409" s="18"/>
      <c r="AJ409" s="18"/>
      <c r="AK409" s="18"/>
      <c r="AL409" s="18"/>
      <c r="AM409" s="18"/>
      <c r="AN409" s="18"/>
      <c r="AO409" s="18"/>
      <c r="AP409" s="18"/>
      <c r="AQ409" s="18"/>
      <c r="AR409" s="18"/>
      <c r="AS409" s="18"/>
      <c r="AT409" s="18"/>
      <c r="AU409" s="18"/>
      <c r="AV409" s="18"/>
      <c r="AW409" s="18"/>
      <c r="AX409" s="18"/>
      <c r="AY409" s="18"/>
      <c r="AZ409" s="18"/>
      <c r="BA409" s="18"/>
      <c r="BB409" s="18"/>
      <c r="BC409" s="18"/>
      <c r="BD409" s="18"/>
      <c r="BE409" s="18"/>
      <c r="BF409" s="18"/>
      <c r="BG409" s="18"/>
      <c r="BH409" s="18"/>
      <c r="BI409" s="18"/>
      <c r="BJ409" s="18"/>
      <c r="BK409" s="18"/>
      <c r="BL409" s="18"/>
      <c r="BM409" s="18"/>
      <c r="BN409" s="18"/>
      <c r="BO409" s="18"/>
      <c r="BP409" s="18"/>
      <c r="BQ409" s="18"/>
      <c r="BR409" s="18"/>
      <c r="BS409" s="18"/>
      <c r="BT409" s="18"/>
      <c r="BU409" s="18"/>
      <c r="BV409" s="18"/>
      <c r="BW409" s="18"/>
      <c r="BX409" s="18"/>
      <c r="BY409" s="18"/>
      <c r="BZ409" s="18"/>
      <c r="CA409" s="18"/>
      <c r="CB409" s="18"/>
      <c r="CC409" s="18"/>
      <c r="CD409" s="18"/>
      <c r="CE409" s="18"/>
      <c r="CF409" s="18"/>
      <c r="CG409" s="18"/>
      <c r="CH409" s="18"/>
      <c r="CI409" s="18"/>
      <c r="CJ409" s="18"/>
    </row>
    <row r="410" spans="1:88" ht="15.75" customHeight="1">
      <c r="A410" s="24" t="s">
        <v>1083</v>
      </c>
      <c r="B410" s="25" t="s">
        <v>1084</v>
      </c>
      <c r="C410" s="26" t="s">
        <v>1085</v>
      </c>
      <c r="D410" s="26" t="s">
        <v>1080</v>
      </c>
      <c r="E410" s="24" t="s">
        <v>1962</v>
      </c>
      <c r="F410" s="37" t="s">
        <v>1967</v>
      </c>
      <c r="G410" s="24" t="s">
        <v>2753</v>
      </c>
      <c r="H410" s="29" t="s">
        <v>1081</v>
      </c>
      <c r="I410" s="30" t="s">
        <v>2807</v>
      </c>
      <c r="J410" s="43"/>
      <c r="K410" s="36"/>
      <c r="L410" s="32"/>
      <c r="M410" s="32"/>
      <c r="N410" s="32" t="s">
        <v>1976</v>
      </c>
      <c r="O410" s="213"/>
      <c r="P410" s="213"/>
      <c r="Q410" s="33">
        <f>IF($P409=$Q$4,ROUND($L410,2)*O409,0)</f>
        <v>0</v>
      </c>
      <c r="R410" s="33">
        <f>IF($P409=$R$4,ROUND($L410,2)*O409,0)</f>
        <v>0</v>
      </c>
      <c r="S410" s="33">
        <f>IF(P409=$S$4,ROUND($L410,2)*O409,0)</f>
        <v>0</v>
      </c>
      <c r="T410" s="215"/>
      <c r="U410" s="18"/>
      <c r="V410" s="211"/>
      <c r="W410" s="220"/>
      <c r="X410" s="212"/>
      <c r="Y410" s="212"/>
      <c r="Z410" s="18"/>
      <c r="AA410" s="18"/>
      <c r="AB410" s="18"/>
      <c r="AC410" s="18"/>
      <c r="AD410" s="18"/>
      <c r="AE410" s="18"/>
      <c r="AF410" s="18"/>
      <c r="AG410" s="18"/>
      <c r="AH410" s="18"/>
      <c r="AI410" s="18"/>
      <c r="AJ410" s="18"/>
      <c r="AK410" s="18"/>
      <c r="AL410" s="18"/>
      <c r="AM410" s="18"/>
      <c r="AN410" s="18"/>
      <c r="AO410" s="18"/>
      <c r="AP410" s="18"/>
      <c r="AQ410" s="18"/>
      <c r="AR410" s="18"/>
      <c r="AS410" s="18"/>
      <c r="AT410" s="18"/>
      <c r="AU410" s="18"/>
      <c r="AV410" s="18"/>
      <c r="AW410" s="18"/>
      <c r="AX410" s="18"/>
      <c r="AY410" s="18"/>
      <c r="AZ410" s="18"/>
      <c r="BA410" s="18"/>
      <c r="BB410" s="18"/>
      <c r="BC410" s="18"/>
      <c r="BD410" s="18"/>
      <c r="BE410" s="18"/>
      <c r="BF410" s="18"/>
      <c r="BG410" s="18"/>
      <c r="BH410" s="18"/>
      <c r="BI410" s="18"/>
      <c r="BJ410" s="18"/>
      <c r="BK410" s="18"/>
      <c r="BL410" s="18"/>
      <c r="BM410" s="18"/>
      <c r="BN410" s="18"/>
      <c r="BO410" s="18"/>
      <c r="BP410" s="18"/>
      <c r="BQ410" s="18"/>
      <c r="BR410" s="18"/>
      <c r="BS410" s="18"/>
      <c r="BT410" s="18"/>
      <c r="BU410" s="18"/>
      <c r="BV410" s="18"/>
      <c r="BW410" s="18"/>
      <c r="BX410" s="18"/>
      <c r="BY410" s="18"/>
      <c r="BZ410" s="18"/>
      <c r="CA410" s="18"/>
      <c r="CB410" s="18"/>
      <c r="CC410" s="18"/>
      <c r="CD410" s="18"/>
      <c r="CE410" s="18"/>
      <c r="CF410" s="18"/>
      <c r="CG410" s="18"/>
      <c r="CH410" s="18"/>
      <c r="CI410" s="18"/>
      <c r="CJ410" s="18"/>
    </row>
    <row r="411" spans="1:88" ht="15.75" customHeight="1">
      <c r="A411" s="34" t="s">
        <v>1086</v>
      </c>
      <c r="B411" s="25" t="s">
        <v>1087</v>
      </c>
      <c r="C411" s="26" t="s">
        <v>1088</v>
      </c>
      <c r="D411" s="27" t="s">
        <v>1089</v>
      </c>
      <c r="E411" s="24" t="s">
        <v>1962</v>
      </c>
      <c r="F411" s="37" t="s">
        <v>1967</v>
      </c>
      <c r="G411" s="24" t="s">
        <v>2753</v>
      </c>
      <c r="H411" s="29" t="s">
        <v>1090</v>
      </c>
      <c r="I411" s="30" t="s">
        <v>2807</v>
      </c>
      <c r="J411" s="31" t="s">
        <v>2201</v>
      </c>
      <c r="K411" s="31" t="s">
        <v>1091</v>
      </c>
      <c r="L411" s="32"/>
      <c r="M411" s="32"/>
      <c r="N411" s="32" t="s">
        <v>1973</v>
      </c>
      <c r="O411" s="213">
        <v>72</v>
      </c>
      <c r="P411" s="214">
        <v>1</v>
      </c>
      <c r="Q411" s="33">
        <f>IF($P411=$Q$4,ROUND($L411,2)*$O411,0)</f>
        <v>0</v>
      </c>
      <c r="R411" s="33">
        <f>IF($P411=$R$4,ROUND($L411,2)*$O411,0)</f>
        <v>0</v>
      </c>
      <c r="S411" s="33">
        <f>IF($P411=$S$4,ROUND($L411,2)*$O411,0)</f>
        <v>0</v>
      </c>
      <c r="T411" s="215" t="str">
        <f>IF((L411&gt;0)*AND(L412&gt;0),"BŁĄD - Wprowadzono dwie wartości",IF((L411=0)*AND(L412=0),"Wprowadź kwotę dla oferowanego materiału",IF((L412&lt;&gt;0)*AND(K412=0),"Uzupełnij pola SYMBOL/PRODUCENT dla zamiennika",IF((L412=0)*AND(K412&lt;&gt;0),"cena dla niewłaściwego PRODUCENTA",IF((K412&lt;&gt;0)*AND(L412&lt;&gt;0)*AND(J412=0),"Uzupełnij pole PRODUCENT dla zamiennika","OK")))))</f>
        <v>Wprowadź kwotę dla oferowanego materiału</v>
      </c>
      <c r="U411" s="18"/>
      <c r="V411" s="211"/>
      <c r="W411" s="220"/>
      <c r="X411" s="212"/>
      <c r="Y411" s="211"/>
      <c r="Z411" s="18"/>
      <c r="AA411" s="18"/>
      <c r="AB411" s="18"/>
      <c r="AC411" s="18"/>
      <c r="AD411" s="18"/>
      <c r="AE411" s="18"/>
      <c r="AF411" s="18"/>
      <c r="AG411" s="18"/>
      <c r="AH411" s="18"/>
      <c r="AI411" s="18"/>
      <c r="AJ411" s="18"/>
      <c r="AK411" s="18"/>
      <c r="AL411" s="18"/>
      <c r="AM411" s="18"/>
      <c r="AN411" s="18"/>
      <c r="AO411" s="18"/>
      <c r="AP411" s="18"/>
      <c r="AQ411" s="18"/>
      <c r="AR411" s="18"/>
      <c r="AS411" s="18"/>
      <c r="AT411" s="18"/>
      <c r="AU411" s="18"/>
      <c r="AV411" s="18"/>
      <c r="AW411" s="18"/>
      <c r="AX411" s="18"/>
      <c r="AY411" s="18"/>
      <c r="AZ411" s="18"/>
      <c r="BA411" s="18"/>
      <c r="BB411" s="18"/>
      <c r="BC411" s="18"/>
      <c r="BD411" s="18"/>
      <c r="BE411" s="18"/>
      <c r="BF411" s="18"/>
      <c r="BG411" s="18"/>
      <c r="BH411" s="18"/>
      <c r="BI411" s="18"/>
      <c r="BJ411" s="18"/>
      <c r="BK411" s="18"/>
      <c r="BL411" s="18"/>
      <c r="BM411" s="18"/>
      <c r="BN411" s="18"/>
      <c r="BO411" s="18"/>
      <c r="BP411" s="18"/>
      <c r="BQ411" s="18"/>
      <c r="BR411" s="18"/>
      <c r="BS411" s="18"/>
      <c r="BT411" s="18"/>
      <c r="BU411" s="18"/>
      <c r="BV411" s="18"/>
      <c r="BW411" s="18"/>
      <c r="BX411" s="18"/>
      <c r="BY411" s="18"/>
      <c r="BZ411" s="18"/>
      <c r="CA411" s="18"/>
      <c r="CB411" s="18"/>
      <c r="CC411" s="18"/>
      <c r="CD411" s="18"/>
      <c r="CE411" s="18"/>
      <c r="CF411" s="18"/>
      <c r="CG411" s="18"/>
      <c r="CH411" s="18"/>
      <c r="CI411" s="18"/>
      <c r="CJ411" s="18"/>
    </row>
    <row r="412" spans="1:88" ht="15.75" customHeight="1">
      <c r="A412" s="24" t="s">
        <v>1092</v>
      </c>
      <c r="B412" s="35" t="s">
        <v>1093</v>
      </c>
      <c r="C412" s="26" t="s">
        <v>1094</v>
      </c>
      <c r="D412" s="27" t="s">
        <v>1089</v>
      </c>
      <c r="E412" s="24" t="s">
        <v>1962</v>
      </c>
      <c r="F412" s="37" t="s">
        <v>1967</v>
      </c>
      <c r="G412" s="24" t="s">
        <v>2753</v>
      </c>
      <c r="H412" s="29" t="s">
        <v>1090</v>
      </c>
      <c r="I412" s="30" t="s">
        <v>2807</v>
      </c>
      <c r="J412" s="43"/>
      <c r="K412" s="36"/>
      <c r="L412" s="32"/>
      <c r="M412" s="32"/>
      <c r="N412" s="32" t="s">
        <v>1976</v>
      </c>
      <c r="O412" s="213"/>
      <c r="P412" s="213"/>
      <c r="Q412" s="33">
        <f>IF($P411=$Q$4,ROUND($L412,2)*O411,0)</f>
        <v>0</v>
      </c>
      <c r="R412" s="33">
        <f>IF($P411=$R$4,ROUND($L412,2)*O411,0)</f>
        <v>0</v>
      </c>
      <c r="S412" s="33">
        <f>IF(P411=$S$4,ROUND($L412,2)*O411,0)</f>
        <v>0</v>
      </c>
      <c r="T412" s="215"/>
      <c r="U412" s="18"/>
      <c r="V412" s="211"/>
      <c r="W412" s="220"/>
      <c r="X412" s="212"/>
      <c r="Y412" s="212"/>
      <c r="Z412" s="18"/>
      <c r="AA412" s="18"/>
      <c r="AB412" s="18"/>
      <c r="AC412" s="18"/>
      <c r="AD412" s="18"/>
      <c r="AE412" s="18"/>
      <c r="AF412" s="18"/>
      <c r="AG412" s="18"/>
      <c r="AH412" s="18"/>
      <c r="AI412" s="18"/>
      <c r="AJ412" s="18"/>
      <c r="AK412" s="18"/>
      <c r="AL412" s="18"/>
      <c r="AM412" s="18"/>
      <c r="AN412" s="18"/>
      <c r="AO412" s="18"/>
      <c r="AP412" s="18"/>
      <c r="AQ412" s="18"/>
      <c r="AR412" s="18"/>
      <c r="AS412" s="18"/>
      <c r="AT412" s="18"/>
      <c r="AU412" s="18"/>
      <c r="AV412" s="18"/>
      <c r="AW412" s="18"/>
      <c r="AX412" s="18"/>
      <c r="AY412" s="18"/>
      <c r="AZ412" s="18"/>
      <c r="BA412" s="18"/>
      <c r="BB412" s="18"/>
      <c r="BC412" s="18"/>
      <c r="BD412" s="18"/>
      <c r="BE412" s="18"/>
      <c r="BF412" s="18"/>
      <c r="BG412" s="18"/>
      <c r="BH412" s="18"/>
      <c r="BI412" s="18"/>
      <c r="BJ412" s="18"/>
      <c r="BK412" s="18"/>
      <c r="BL412" s="18"/>
      <c r="BM412" s="18"/>
      <c r="BN412" s="18"/>
      <c r="BO412" s="18"/>
      <c r="BP412" s="18"/>
      <c r="BQ412" s="18"/>
      <c r="BR412" s="18"/>
      <c r="BS412" s="18"/>
      <c r="BT412" s="18"/>
      <c r="BU412" s="18"/>
      <c r="BV412" s="18"/>
      <c r="BW412" s="18"/>
      <c r="BX412" s="18"/>
      <c r="BY412" s="18"/>
      <c r="BZ412" s="18"/>
      <c r="CA412" s="18"/>
      <c r="CB412" s="18"/>
      <c r="CC412" s="18"/>
      <c r="CD412" s="18"/>
      <c r="CE412" s="18"/>
      <c r="CF412" s="18"/>
      <c r="CG412" s="18"/>
      <c r="CH412" s="18"/>
      <c r="CI412" s="18"/>
      <c r="CJ412" s="18"/>
    </row>
    <row r="413" spans="1:88" ht="15.75" customHeight="1">
      <c r="A413" s="24" t="s">
        <v>1095</v>
      </c>
      <c r="B413" s="25" t="s">
        <v>1096</v>
      </c>
      <c r="C413" s="26" t="s">
        <v>1097</v>
      </c>
      <c r="D413" s="26" t="s">
        <v>1098</v>
      </c>
      <c r="E413" s="24" t="s">
        <v>1962</v>
      </c>
      <c r="F413" s="37" t="s">
        <v>1967</v>
      </c>
      <c r="G413" s="24" t="s">
        <v>2753</v>
      </c>
      <c r="H413" s="29" t="s">
        <v>1099</v>
      </c>
      <c r="I413" s="30" t="s">
        <v>467</v>
      </c>
      <c r="J413" s="31" t="s">
        <v>2201</v>
      </c>
      <c r="K413" s="31" t="s">
        <v>1100</v>
      </c>
      <c r="L413" s="32"/>
      <c r="M413" s="32"/>
      <c r="N413" s="32" t="s">
        <v>1973</v>
      </c>
      <c r="O413" s="213">
        <v>22</v>
      </c>
      <c r="P413" s="214">
        <v>2</v>
      </c>
      <c r="Q413" s="33">
        <f>IF($P413=$Q$4,ROUND($L413,2)*$O413,0)</f>
        <v>0</v>
      </c>
      <c r="R413" s="33">
        <f>IF($P413=$R$4,ROUND($L413,2)*$O413,0)</f>
        <v>0</v>
      </c>
      <c r="S413" s="33">
        <f>IF($P413=$S$4,ROUND($L413,2)*$O413,0)</f>
        <v>0</v>
      </c>
      <c r="T413" s="215" t="str">
        <f>IF((L413&gt;0)*AND(L414&gt;0),"BŁĄD - Wprowadzono dwie wartości",IF((L413=0)*AND(L414=0),"Wprowadź kwotę dla oferowanego materiału",IF((L414&lt;&gt;0)*AND(K414=0),"Uzupełnij pola SYMBOL/PRODUCENT dla zamiennika",IF((L414=0)*AND(K414&lt;&gt;0),"cena dla niewłaściwego PRODUCENTA",IF((K414&lt;&gt;0)*AND(L414&lt;&gt;0)*AND(J414=0),"Uzupełnij pole PRODUCENT dla zamiennika","OK")))))</f>
        <v>Wprowadź kwotę dla oferowanego materiału</v>
      </c>
      <c r="U413" s="18"/>
      <c r="V413" s="211"/>
      <c r="W413" s="220"/>
      <c r="X413" s="212"/>
      <c r="Y413" s="211"/>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c r="AV413" s="18"/>
      <c r="AW413" s="18"/>
      <c r="AX413" s="18"/>
      <c r="AY413" s="18"/>
      <c r="AZ413" s="18"/>
      <c r="BA413" s="18"/>
      <c r="BB413" s="18"/>
      <c r="BC413" s="18"/>
      <c r="BD413" s="18"/>
      <c r="BE413" s="18"/>
      <c r="BF413" s="18"/>
      <c r="BG413" s="18"/>
      <c r="BH413" s="18"/>
      <c r="BI413" s="18"/>
      <c r="BJ413" s="18"/>
      <c r="BK413" s="18"/>
      <c r="BL413" s="18"/>
      <c r="BM413" s="18"/>
      <c r="BN413" s="18"/>
      <c r="BO413" s="18"/>
      <c r="BP413" s="18"/>
      <c r="BQ413" s="18"/>
      <c r="BR413" s="18"/>
      <c r="BS413" s="18"/>
      <c r="BT413" s="18"/>
      <c r="BU413" s="18"/>
      <c r="BV413" s="18"/>
      <c r="BW413" s="18"/>
      <c r="BX413" s="18"/>
      <c r="BY413" s="18"/>
      <c r="BZ413" s="18"/>
      <c r="CA413" s="18"/>
      <c r="CB413" s="18"/>
      <c r="CC413" s="18"/>
      <c r="CD413" s="18"/>
      <c r="CE413" s="18"/>
      <c r="CF413" s="18"/>
      <c r="CG413" s="18"/>
      <c r="CH413" s="18"/>
      <c r="CI413" s="18"/>
      <c r="CJ413" s="18"/>
    </row>
    <row r="414" spans="1:88" ht="15.75" customHeight="1">
      <c r="A414" s="24" t="s">
        <v>1101</v>
      </c>
      <c r="B414" s="25" t="s">
        <v>1102</v>
      </c>
      <c r="C414" s="26" t="s">
        <v>1103</v>
      </c>
      <c r="D414" s="26" t="s">
        <v>1098</v>
      </c>
      <c r="E414" s="24" t="s">
        <v>1962</v>
      </c>
      <c r="F414" s="37" t="s">
        <v>1967</v>
      </c>
      <c r="G414" s="24" t="s">
        <v>2753</v>
      </c>
      <c r="H414" s="29" t="s">
        <v>1099</v>
      </c>
      <c r="I414" s="30" t="s">
        <v>467</v>
      </c>
      <c r="J414" s="43"/>
      <c r="K414" s="36"/>
      <c r="L414" s="32"/>
      <c r="M414" s="32"/>
      <c r="N414" s="32" t="s">
        <v>1976</v>
      </c>
      <c r="O414" s="213"/>
      <c r="P414" s="213"/>
      <c r="Q414" s="33">
        <f>IF($P413=$Q$4,ROUND($L414,2)*O413,0)</f>
        <v>0</v>
      </c>
      <c r="R414" s="33">
        <f>IF($P413=$R$4,ROUND($L414,2)*O413,0)</f>
        <v>0</v>
      </c>
      <c r="S414" s="33">
        <f>IF(P413=$S$4,ROUND($L414,2)*O413,0)</f>
        <v>0</v>
      </c>
      <c r="T414" s="215"/>
      <c r="U414" s="18"/>
      <c r="V414" s="211"/>
      <c r="W414" s="220"/>
      <c r="X414" s="212"/>
      <c r="Y414" s="212"/>
      <c r="Z414" s="18"/>
      <c r="AA414" s="18"/>
      <c r="AB414" s="18"/>
      <c r="AC414" s="18"/>
      <c r="AD414" s="18"/>
      <c r="AE414" s="18"/>
      <c r="AF414" s="18"/>
      <c r="AG414" s="18"/>
      <c r="AH414" s="18"/>
      <c r="AI414" s="18"/>
      <c r="AJ414" s="18"/>
      <c r="AK414" s="18"/>
      <c r="AL414" s="18"/>
      <c r="AM414" s="18"/>
      <c r="AN414" s="18"/>
      <c r="AO414" s="18"/>
      <c r="AP414" s="18"/>
      <c r="AQ414" s="18"/>
      <c r="AR414" s="18"/>
      <c r="AS414" s="18"/>
      <c r="AT414" s="18"/>
      <c r="AU414" s="18"/>
      <c r="AV414" s="18"/>
      <c r="AW414" s="18"/>
      <c r="AX414" s="18"/>
      <c r="AY414" s="18"/>
      <c r="AZ414" s="18"/>
      <c r="BA414" s="18"/>
      <c r="BB414" s="18"/>
      <c r="BC414" s="18"/>
      <c r="BD414" s="18"/>
      <c r="BE414" s="18"/>
      <c r="BF414" s="18"/>
      <c r="BG414" s="18"/>
      <c r="BH414" s="18"/>
      <c r="BI414" s="18"/>
      <c r="BJ414" s="18"/>
      <c r="BK414" s="18"/>
      <c r="BL414" s="18"/>
      <c r="BM414" s="18"/>
      <c r="BN414" s="18"/>
      <c r="BO414" s="18"/>
      <c r="BP414" s="18"/>
      <c r="BQ414" s="18"/>
      <c r="BR414" s="18"/>
      <c r="BS414" s="18"/>
      <c r="BT414" s="18"/>
      <c r="BU414" s="18"/>
      <c r="BV414" s="18"/>
      <c r="BW414" s="18"/>
      <c r="BX414" s="18"/>
      <c r="BY414" s="18"/>
      <c r="BZ414" s="18"/>
      <c r="CA414" s="18"/>
      <c r="CB414" s="18"/>
      <c r="CC414" s="18"/>
      <c r="CD414" s="18"/>
      <c r="CE414" s="18"/>
      <c r="CF414" s="18"/>
      <c r="CG414" s="18"/>
      <c r="CH414" s="18"/>
      <c r="CI414" s="18"/>
      <c r="CJ414" s="18"/>
    </row>
    <row r="415" spans="1:88" ht="15.75" customHeight="1">
      <c r="A415" s="24" t="s">
        <v>1104</v>
      </c>
      <c r="B415" s="35" t="s">
        <v>1105</v>
      </c>
      <c r="C415" s="26" t="s">
        <v>1106</v>
      </c>
      <c r="D415" s="26" t="s">
        <v>1107</v>
      </c>
      <c r="E415" s="24" t="s">
        <v>1962</v>
      </c>
      <c r="F415" s="37" t="s">
        <v>1967</v>
      </c>
      <c r="G415" s="24" t="s">
        <v>2753</v>
      </c>
      <c r="H415" s="41" t="s">
        <v>1108</v>
      </c>
      <c r="I415" s="39">
        <v>5000</v>
      </c>
      <c r="J415" s="31" t="s">
        <v>2201</v>
      </c>
      <c r="K415" s="40" t="s">
        <v>1109</v>
      </c>
      <c r="L415" s="32"/>
      <c r="M415" s="32"/>
      <c r="N415" s="32" t="s">
        <v>1973</v>
      </c>
      <c r="O415" s="213">
        <v>44</v>
      </c>
      <c r="P415" s="214">
        <v>1</v>
      </c>
      <c r="Q415" s="33">
        <f>IF($P415=$Q$4,ROUND($L415,2)*$O415,0)</f>
        <v>0</v>
      </c>
      <c r="R415" s="33">
        <f>IF($P415=$R$4,ROUND($L415,2)*$O415,0)</f>
        <v>0</v>
      </c>
      <c r="S415" s="33">
        <f>IF($P415=$S$4,ROUND($L415,2)*$O415,0)</f>
        <v>0</v>
      </c>
      <c r="T415" s="215" t="str">
        <f>IF((L415&gt;0)*AND(L416&gt;0),"BŁĄD - Wprowadzono dwie wartości",IF((L415=0)*AND(L416=0),"Wprowadź kwotę dla oferowanego materiału",IF((L416&lt;&gt;0)*AND(K416=0),"Uzupełnij pola SYMBOL/PRODUCENT dla zamiennika",IF((L416=0)*AND(K416&lt;&gt;0),"cena dla niewłaściwego PRODUCENTA",IF((K416&lt;&gt;0)*AND(L416&lt;&gt;0)*AND(J416=0),"Uzupełnij pole PRODUCENT dla zamiennika","OK")))))</f>
        <v>Wprowadź kwotę dla oferowanego materiału</v>
      </c>
      <c r="U415" s="18"/>
      <c r="V415" s="211"/>
      <c r="W415" s="220"/>
      <c r="X415" s="212"/>
      <c r="Y415" s="211"/>
      <c r="Z415" s="18"/>
      <c r="AA415" s="18"/>
      <c r="AB415" s="18"/>
      <c r="AC415" s="18"/>
      <c r="AD415" s="18"/>
      <c r="AE415" s="18"/>
      <c r="AF415" s="18"/>
      <c r="AG415" s="18"/>
      <c r="AH415" s="18"/>
      <c r="AI415" s="18"/>
      <c r="AJ415" s="18"/>
      <c r="AK415" s="18"/>
      <c r="AL415" s="18"/>
      <c r="AM415" s="18"/>
      <c r="AN415" s="18"/>
      <c r="AO415" s="18"/>
      <c r="AP415" s="18"/>
      <c r="AQ415" s="18"/>
      <c r="AR415" s="18"/>
      <c r="AS415" s="18"/>
      <c r="AT415" s="18"/>
      <c r="AU415" s="18"/>
      <c r="AV415" s="18"/>
      <c r="AW415" s="18"/>
      <c r="AX415" s="18"/>
      <c r="AY415" s="18"/>
      <c r="AZ415" s="18"/>
      <c r="BA415" s="18"/>
      <c r="BB415" s="18"/>
      <c r="BC415" s="18"/>
      <c r="BD415" s="18"/>
      <c r="BE415" s="18"/>
      <c r="BF415" s="18"/>
      <c r="BG415" s="18"/>
      <c r="BH415" s="18"/>
      <c r="BI415" s="18"/>
      <c r="BJ415" s="18"/>
      <c r="BK415" s="18"/>
      <c r="BL415" s="18"/>
      <c r="BM415" s="18"/>
      <c r="BN415" s="18"/>
      <c r="BO415" s="18"/>
      <c r="BP415" s="18"/>
      <c r="BQ415" s="18"/>
      <c r="BR415" s="18"/>
      <c r="BS415" s="18"/>
      <c r="BT415" s="18"/>
      <c r="BU415" s="18"/>
      <c r="BV415" s="18"/>
      <c r="BW415" s="18"/>
      <c r="BX415" s="18"/>
      <c r="BY415" s="18"/>
      <c r="BZ415" s="18"/>
      <c r="CA415" s="18"/>
      <c r="CB415" s="18"/>
      <c r="CC415" s="18"/>
      <c r="CD415" s="18"/>
      <c r="CE415" s="18"/>
      <c r="CF415" s="18"/>
      <c r="CG415" s="18"/>
      <c r="CH415" s="18"/>
      <c r="CI415" s="18"/>
      <c r="CJ415" s="18"/>
    </row>
    <row r="416" spans="1:88" ht="15.75" customHeight="1">
      <c r="A416" s="34" t="s">
        <v>1110</v>
      </c>
      <c r="B416" s="35" t="s">
        <v>1111</v>
      </c>
      <c r="C416" s="26" t="s">
        <v>1112</v>
      </c>
      <c r="D416" s="26" t="s">
        <v>1113</v>
      </c>
      <c r="E416" s="24" t="s">
        <v>1962</v>
      </c>
      <c r="F416" s="37" t="s">
        <v>1967</v>
      </c>
      <c r="G416" s="24" t="s">
        <v>2753</v>
      </c>
      <c r="H416" s="41" t="s">
        <v>1108</v>
      </c>
      <c r="I416" s="39">
        <v>5000</v>
      </c>
      <c r="J416" s="80"/>
      <c r="K416" s="42"/>
      <c r="L416" s="32"/>
      <c r="M416" s="32"/>
      <c r="N416" s="32" t="s">
        <v>1976</v>
      </c>
      <c r="O416" s="213"/>
      <c r="P416" s="213"/>
      <c r="Q416" s="33">
        <f>IF($P415=$Q$4,ROUND($L416,2)*O415,0)</f>
        <v>0</v>
      </c>
      <c r="R416" s="33">
        <f>IF($P415=$R$4,ROUND($L416,2)*O415,0)</f>
        <v>0</v>
      </c>
      <c r="S416" s="33">
        <f>IF(P415=$S$4,ROUND($L416,2)*O415,0)</f>
        <v>0</v>
      </c>
      <c r="T416" s="215"/>
      <c r="U416" s="18"/>
      <c r="V416" s="211"/>
      <c r="W416" s="220"/>
      <c r="X416" s="212"/>
      <c r="Y416" s="212"/>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c r="AV416" s="18"/>
      <c r="AW416" s="18"/>
      <c r="AX416" s="18"/>
      <c r="AY416" s="18"/>
      <c r="AZ416" s="18"/>
      <c r="BA416" s="18"/>
      <c r="BB416" s="18"/>
      <c r="BC416" s="18"/>
      <c r="BD416" s="18"/>
      <c r="BE416" s="18"/>
      <c r="BF416" s="18"/>
      <c r="BG416" s="18"/>
      <c r="BH416" s="18"/>
      <c r="BI416" s="18"/>
      <c r="BJ416" s="18"/>
      <c r="BK416" s="18"/>
      <c r="BL416" s="18"/>
      <c r="BM416" s="18"/>
      <c r="BN416" s="18"/>
      <c r="BO416" s="18"/>
      <c r="BP416" s="18"/>
      <c r="BQ416" s="18"/>
      <c r="BR416" s="18"/>
      <c r="BS416" s="18"/>
      <c r="BT416" s="18"/>
      <c r="BU416" s="18"/>
      <c r="BV416" s="18"/>
      <c r="BW416" s="18"/>
      <c r="BX416" s="18"/>
      <c r="BY416" s="18"/>
      <c r="BZ416" s="18"/>
      <c r="CA416" s="18"/>
      <c r="CB416" s="18"/>
      <c r="CC416" s="18"/>
      <c r="CD416" s="18"/>
      <c r="CE416" s="18"/>
      <c r="CF416" s="18"/>
      <c r="CG416" s="18"/>
      <c r="CH416" s="18"/>
      <c r="CI416" s="18"/>
      <c r="CJ416" s="18"/>
    </row>
    <row r="417" spans="1:88" ht="15.75" customHeight="1">
      <c r="A417" s="24" t="s">
        <v>1114</v>
      </c>
      <c r="B417" s="35" t="s">
        <v>1115</v>
      </c>
      <c r="C417" s="26" t="s">
        <v>1116</v>
      </c>
      <c r="D417" s="26" t="s">
        <v>1117</v>
      </c>
      <c r="E417" s="24" t="s">
        <v>1962</v>
      </c>
      <c r="F417" s="37" t="s">
        <v>1967</v>
      </c>
      <c r="G417" s="24" t="s">
        <v>2753</v>
      </c>
      <c r="H417" s="41" t="s">
        <v>1118</v>
      </c>
      <c r="I417" s="39">
        <v>10000</v>
      </c>
      <c r="J417" s="31" t="s">
        <v>2201</v>
      </c>
      <c r="K417" s="40" t="s">
        <v>1119</v>
      </c>
      <c r="L417" s="32"/>
      <c r="M417" s="32"/>
      <c r="N417" s="32" t="s">
        <v>1973</v>
      </c>
      <c r="O417" s="213">
        <v>52</v>
      </c>
      <c r="P417" s="214">
        <v>1</v>
      </c>
      <c r="Q417" s="33">
        <f>IF($P417=$Q$4,ROUND($L417,2)*$O417,0)</f>
        <v>0</v>
      </c>
      <c r="R417" s="33">
        <f>IF($P417=$R$4,ROUND($L417,2)*$O417,0)</f>
        <v>0</v>
      </c>
      <c r="S417" s="33">
        <f>IF($P417=$S$4,ROUND($L417,2)*$O417,0)</f>
        <v>0</v>
      </c>
      <c r="T417" s="215" t="str">
        <f>IF((L417&gt;0)*AND(L418&gt;0),"BŁĄD - Wprowadzono dwie wartości",IF((L417=0)*AND(L418=0),"Wprowadź kwotę dla oferowanego materiału",IF((L418&lt;&gt;0)*AND(K418=0),"Uzupełnij pola SYMBOL/PRODUCENT dla zamiennika",IF((L418=0)*AND(K418&lt;&gt;0),"cena dla niewłaściwego PRODUCENTA",IF((K418&lt;&gt;0)*AND(L418&lt;&gt;0)*AND(J418=0),"Uzupełnij pole PRODUCENT dla zamiennika","OK")))))</f>
        <v>Wprowadź kwotę dla oferowanego materiału</v>
      </c>
      <c r="U417" s="18"/>
      <c r="V417" s="211"/>
      <c r="W417" s="220"/>
      <c r="X417" s="212"/>
      <c r="Y417" s="211"/>
      <c r="Z417" s="18"/>
      <c r="AA417" s="18"/>
      <c r="AB417" s="18"/>
      <c r="AC417" s="18"/>
      <c r="AD417" s="18"/>
      <c r="AE417" s="18"/>
      <c r="AF417" s="18"/>
      <c r="AG417" s="18"/>
      <c r="AH417" s="18"/>
      <c r="AI417" s="18"/>
      <c r="AJ417" s="18"/>
      <c r="AK417" s="18"/>
      <c r="AL417" s="18"/>
      <c r="AM417" s="18"/>
      <c r="AN417" s="18"/>
      <c r="AO417" s="18"/>
      <c r="AP417" s="18"/>
      <c r="AQ417" s="18"/>
      <c r="AR417" s="18"/>
      <c r="AS417" s="18"/>
      <c r="AT417" s="18"/>
      <c r="AU417" s="18"/>
      <c r="AV417" s="18"/>
      <c r="AW417" s="18"/>
      <c r="AX417" s="18"/>
      <c r="AY417" s="18"/>
      <c r="AZ417" s="18"/>
      <c r="BA417" s="18"/>
      <c r="BB417" s="18"/>
      <c r="BC417" s="18"/>
      <c r="BD417" s="18"/>
      <c r="BE417" s="18"/>
      <c r="BF417" s="18"/>
      <c r="BG417" s="18"/>
      <c r="BH417" s="18"/>
      <c r="BI417" s="18"/>
      <c r="BJ417" s="18"/>
      <c r="BK417" s="18"/>
      <c r="BL417" s="18"/>
      <c r="BM417" s="18"/>
      <c r="BN417" s="18"/>
      <c r="BO417" s="18"/>
      <c r="BP417" s="18"/>
      <c r="BQ417" s="18"/>
      <c r="BR417" s="18"/>
      <c r="BS417" s="18"/>
      <c r="BT417" s="18"/>
      <c r="BU417" s="18"/>
      <c r="BV417" s="18"/>
      <c r="BW417" s="18"/>
      <c r="BX417" s="18"/>
      <c r="BY417" s="18"/>
      <c r="BZ417" s="18"/>
      <c r="CA417" s="18"/>
      <c r="CB417" s="18"/>
      <c r="CC417" s="18"/>
      <c r="CD417" s="18"/>
      <c r="CE417" s="18"/>
      <c r="CF417" s="18"/>
      <c r="CG417" s="18"/>
      <c r="CH417" s="18"/>
      <c r="CI417" s="18"/>
      <c r="CJ417" s="18"/>
    </row>
    <row r="418" spans="1:88" ht="15.75" customHeight="1">
      <c r="A418" s="24" t="s">
        <v>1120</v>
      </c>
      <c r="B418" s="35" t="s">
        <v>1121</v>
      </c>
      <c r="C418" s="26" t="s">
        <v>1122</v>
      </c>
      <c r="D418" s="26" t="s">
        <v>1117</v>
      </c>
      <c r="E418" s="24" t="s">
        <v>1962</v>
      </c>
      <c r="F418" s="37" t="s">
        <v>1967</v>
      </c>
      <c r="G418" s="24" t="s">
        <v>2753</v>
      </c>
      <c r="H418" s="41" t="s">
        <v>1118</v>
      </c>
      <c r="I418" s="39">
        <v>10000</v>
      </c>
      <c r="J418" s="80"/>
      <c r="K418" s="42"/>
      <c r="L418" s="32"/>
      <c r="M418" s="32"/>
      <c r="N418" s="32" t="s">
        <v>1976</v>
      </c>
      <c r="O418" s="213"/>
      <c r="P418" s="213"/>
      <c r="Q418" s="33">
        <f>IF($P417=$Q$4,ROUND($L418,2)*O417,0)</f>
        <v>0</v>
      </c>
      <c r="R418" s="33">
        <f>IF($P417=$R$4,ROUND($L418,2)*O417,0)</f>
        <v>0</v>
      </c>
      <c r="S418" s="33">
        <f>IF(P417=$S$4,ROUND($L418,2)*O417,0)</f>
        <v>0</v>
      </c>
      <c r="T418" s="215"/>
      <c r="U418" s="18"/>
      <c r="V418" s="211"/>
      <c r="W418" s="220"/>
      <c r="X418" s="212"/>
      <c r="Y418" s="212"/>
      <c r="Z418" s="18"/>
      <c r="AA418" s="18"/>
      <c r="AB418" s="18"/>
      <c r="AC418" s="18"/>
      <c r="AD418" s="18"/>
      <c r="AE418" s="18"/>
      <c r="AF418" s="18"/>
      <c r="AG418" s="18"/>
      <c r="AH418" s="18"/>
      <c r="AI418" s="18"/>
      <c r="AJ418" s="18"/>
      <c r="AK418" s="18"/>
      <c r="AL418" s="18"/>
      <c r="AM418" s="18"/>
      <c r="AN418" s="18"/>
      <c r="AO418" s="18"/>
      <c r="AP418" s="18"/>
      <c r="AQ418" s="18"/>
      <c r="AR418" s="18"/>
      <c r="AS418" s="18"/>
      <c r="AT418" s="18"/>
      <c r="AU418" s="18"/>
      <c r="AV418" s="18"/>
      <c r="AW418" s="18"/>
      <c r="AX418" s="18"/>
      <c r="AY418" s="18"/>
      <c r="AZ418" s="18"/>
      <c r="BA418" s="18"/>
      <c r="BB418" s="18"/>
      <c r="BC418" s="18"/>
      <c r="BD418" s="18"/>
      <c r="BE418" s="18"/>
      <c r="BF418" s="18"/>
      <c r="BG418" s="18"/>
      <c r="BH418" s="18"/>
      <c r="BI418" s="18"/>
      <c r="BJ418" s="18"/>
      <c r="BK418" s="18"/>
      <c r="BL418" s="18"/>
      <c r="BM418" s="18"/>
      <c r="BN418" s="18"/>
      <c r="BO418" s="18"/>
      <c r="BP418" s="18"/>
      <c r="BQ418" s="18"/>
      <c r="BR418" s="18"/>
      <c r="BS418" s="18"/>
      <c r="BT418" s="18"/>
      <c r="BU418" s="18"/>
      <c r="BV418" s="18"/>
      <c r="BW418" s="18"/>
      <c r="BX418" s="18"/>
      <c r="BY418" s="18"/>
      <c r="BZ418" s="18"/>
      <c r="CA418" s="18"/>
      <c r="CB418" s="18"/>
      <c r="CC418" s="18"/>
      <c r="CD418" s="18"/>
      <c r="CE418" s="18"/>
      <c r="CF418" s="18"/>
      <c r="CG418" s="18"/>
      <c r="CH418" s="18"/>
      <c r="CI418" s="18"/>
      <c r="CJ418" s="18"/>
    </row>
    <row r="419" spans="1:88" ht="15.75" customHeight="1">
      <c r="A419" s="24" t="s">
        <v>1123</v>
      </c>
      <c r="B419" s="25" t="s">
        <v>1124</v>
      </c>
      <c r="C419" s="26" t="s">
        <v>1125</v>
      </c>
      <c r="D419" s="27" t="s">
        <v>1125</v>
      </c>
      <c r="E419" s="24" t="s">
        <v>1962</v>
      </c>
      <c r="F419" s="37" t="s">
        <v>1967</v>
      </c>
      <c r="G419" s="24" t="s">
        <v>2753</v>
      </c>
      <c r="H419" s="29" t="s">
        <v>1126</v>
      </c>
      <c r="I419" s="30" t="s">
        <v>1993</v>
      </c>
      <c r="J419" s="43" t="s">
        <v>2201</v>
      </c>
      <c r="K419" s="31" t="s">
        <v>1127</v>
      </c>
      <c r="L419" s="32"/>
      <c r="M419" s="32"/>
      <c r="N419" s="32" t="s">
        <v>1973</v>
      </c>
      <c r="O419" s="213">
        <v>15</v>
      </c>
      <c r="P419" s="214">
        <v>2</v>
      </c>
      <c r="Q419" s="33">
        <f>IF($P419=$Q$4,ROUND($L419,2)*$O419,0)</f>
        <v>0</v>
      </c>
      <c r="R419" s="33">
        <f>IF($P419=$R$4,ROUND($L419,2)*$O419,0)</f>
        <v>0</v>
      </c>
      <c r="S419" s="33">
        <f>IF($P419=$S$4,ROUND($L419,2)*$O419,0)</f>
        <v>0</v>
      </c>
      <c r="T419" s="215" t="str">
        <f>IF((L419&gt;0)*AND(L420&gt;0),"BŁĄD - Wprowadzono dwie wartości",IF((L419=0)*AND(L420=0),"Wprowadź kwotę dla oferowanego materiału",IF((L420&lt;&gt;0)*AND(K420=0),"Uzupełnij pola SYMBOL/PRODUCENT dla zamiennika",IF((L420=0)*AND(K420&lt;&gt;0),"cena dla niewłaściwego PRODUCENTA",IF((K420&lt;&gt;0)*AND(L420&lt;&gt;0)*AND(J420=0),"Uzupełnij pole PRODUCENT dla zamiennika","OK")))))</f>
        <v>Wprowadź kwotę dla oferowanego materiału</v>
      </c>
      <c r="U419" s="18"/>
      <c r="V419" s="211"/>
      <c r="W419" s="220"/>
      <c r="X419" s="212"/>
      <c r="Y419" s="211"/>
      <c r="Z419" s="18"/>
      <c r="AA419" s="18"/>
      <c r="AB419" s="18"/>
      <c r="AC419" s="18"/>
      <c r="AD419" s="18"/>
      <c r="AE419" s="18"/>
      <c r="AF419" s="18"/>
      <c r="AG419" s="18"/>
      <c r="AH419" s="18"/>
      <c r="AI419" s="18"/>
      <c r="AJ419" s="18"/>
      <c r="AK419" s="18"/>
      <c r="AL419" s="18"/>
      <c r="AM419" s="18"/>
      <c r="AN419" s="18"/>
      <c r="AO419" s="18"/>
      <c r="AP419" s="18"/>
      <c r="AQ419" s="18"/>
      <c r="AR419" s="18"/>
      <c r="AS419" s="18"/>
      <c r="AT419" s="18"/>
      <c r="AU419" s="18"/>
      <c r="AV419" s="18"/>
      <c r="AW419" s="18"/>
      <c r="AX419" s="18"/>
      <c r="AY419" s="18"/>
      <c r="AZ419" s="18"/>
      <c r="BA419" s="18"/>
      <c r="BB419" s="18"/>
      <c r="BC419" s="18"/>
      <c r="BD419" s="18"/>
      <c r="BE419" s="18"/>
      <c r="BF419" s="18"/>
      <c r="BG419" s="18"/>
      <c r="BH419" s="18"/>
      <c r="BI419" s="18"/>
      <c r="BJ419" s="18"/>
      <c r="BK419" s="18"/>
      <c r="BL419" s="18"/>
      <c r="BM419" s="18"/>
      <c r="BN419" s="18"/>
      <c r="BO419" s="18"/>
      <c r="BP419" s="18"/>
      <c r="BQ419" s="18"/>
      <c r="BR419" s="18"/>
      <c r="BS419" s="18"/>
      <c r="BT419" s="18"/>
      <c r="BU419" s="18"/>
      <c r="BV419" s="18"/>
      <c r="BW419" s="18"/>
      <c r="BX419" s="18"/>
      <c r="BY419" s="18"/>
      <c r="BZ419" s="18"/>
      <c r="CA419" s="18"/>
      <c r="CB419" s="18"/>
      <c r="CC419" s="18"/>
      <c r="CD419" s="18"/>
      <c r="CE419" s="18"/>
      <c r="CF419" s="18"/>
      <c r="CG419" s="18"/>
      <c r="CH419" s="18"/>
      <c r="CI419" s="18"/>
      <c r="CJ419" s="18"/>
    </row>
    <row r="420" spans="1:88" ht="15.75" customHeight="1">
      <c r="A420" s="24" t="s">
        <v>1128</v>
      </c>
      <c r="B420" s="25" t="s">
        <v>1129</v>
      </c>
      <c r="C420" s="26" t="s">
        <v>1130</v>
      </c>
      <c r="D420" s="27" t="s">
        <v>1125</v>
      </c>
      <c r="E420" s="24" t="s">
        <v>1962</v>
      </c>
      <c r="F420" s="37" t="s">
        <v>1967</v>
      </c>
      <c r="G420" s="24" t="s">
        <v>2753</v>
      </c>
      <c r="H420" s="29" t="s">
        <v>1126</v>
      </c>
      <c r="I420" s="30" t="s">
        <v>1993</v>
      </c>
      <c r="J420" s="43"/>
      <c r="K420" s="36"/>
      <c r="L420" s="32"/>
      <c r="M420" s="32"/>
      <c r="N420" s="32" t="s">
        <v>1976</v>
      </c>
      <c r="O420" s="213"/>
      <c r="P420" s="213"/>
      <c r="Q420" s="33">
        <f>IF($P419=$Q$4,ROUND($L420,2)*O419,0)</f>
        <v>0</v>
      </c>
      <c r="R420" s="33">
        <f>IF($P419=$R$4,ROUND($L420,2)*O419,0)</f>
        <v>0</v>
      </c>
      <c r="S420" s="33">
        <f>IF(P419=$S$4,ROUND($L420,2)*O419,0)</f>
        <v>0</v>
      </c>
      <c r="T420" s="215"/>
      <c r="U420" s="18"/>
      <c r="V420" s="211"/>
      <c r="W420" s="220"/>
      <c r="X420" s="212"/>
      <c r="Y420" s="212"/>
      <c r="Z420" s="18"/>
      <c r="AA420" s="18"/>
      <c r="AB420" s="18"/>
      <c r="AC420" s="18"/>
      <c r="AD420" s="18"/>
      <c r="AE420" s="18"/>
      <c r="AF420" s="18"/>
      <c r="AG420" s="18"/>
      <c r="AH420" s="18"/>
      <c r="AI420" s="18"/>
      <c r="AJ420" s="18"/>
      <c r="AK420" s="18"/>
      <c r="AL420" s="18"/>
      <c r="AM420" s="18"/>
      <c r="AN420" s="18"/>
      <c r="AO420" s="18"/>
      <c r="AP420" s="18"/>
      <c r="AQ420" s="18"/>
      <c r="AR420" s="18"/>
      <c r="AS420" s="18"/>
      <c r="AT420" s="18"/>
      <c r="AU420" s="18"/>
      <c r="AV420" s="18"/>
      <c r="AW420" s="18"/>
      <c r="AX420" s="18"/>
      <c r="AY420" s="18"/>
      <c r="AZ420" s="18"/>
      <c r="BA420" s="18"/>
      <c r="BB420" s="18"/>
      <c r="BC420" s="18"/>
      <c r="BD420" s="18"/>
      <c r="BE420" s="18"/>
      <c r="BF420" s="18"/>
      <c r="BG420" s="18"/>
      <c r="BH420" s="18"/>
      <c r="BI420" s="18"/>
      <c r="BJ420" s="18"/>
      <c r="BK420" s="18"/>
      <c r="BL420" s="18"/>
      <c r="BM420" s="18"/>
      <c r="BN420" s="18"/>
      <c r="BO420" s="18"/>
      <c r="BP420" s="18"/>
      <c r="BQ420" s="18"/>
      <c r="BR420" s="18"/>
      <c r="BS420" s="18"/>
      <c r="BT420" s="18"/>
      <c r="BU420" s="18"/>
      <c r="BV420" s="18"/>
      <c r="BW420" s="18"/>
      <c r="BX420" s="18"/>
      <c r="BY420" s="18"/>
      <c r="BZ420" s="18"/>
      <c r="CA420" s="18"/>
      <c r="CB420" s="18"/>
      <c r="CC420" s="18"/>
      <c r="CD420" s="18"/>
      <c r="CE420" s="18"/>
      <c r="CF420" s="18"/>
      <c r="CG420" s="18"/>
      <c r="CH420" s="18"/>
      <c r="CI420" s="18"/>
      <c r="CJ420" s="18"/>
    </row>
    <row r="421" spans="1:88" ht="22.5" customHeight="1">
      <c r="A421" s="34" t="s">
        <v>1131</v>
      </c>
      <c r="B421" s="25" t="s">
        <v>1132</v>
      </c>
      <c r="C421" s="26" t="s">
        <v>1133</v>
      </c>
      <c r="D421" s="26" t="s">
        <v>1134</v>
      </c>
      <c r="E421" s="24" t="s">
        <v>1962</v>
      </c>
      <c r="F421" s="37" t="s">
        <v>1967</v>
      </c>
      <c r="G421" s="24" t="s">
        <v>2753</v>
      </c>
      <c r="H421" s="29" t="s">
        <v>1135</v>
      </c>
      <c r="I421" s="30" t="s">
        <v>1993</v>
      </c>
      <c r="J421" s="43" t="s">
        <v>2201</v>
      </c>
      <c r="K421" s="31" t="s">
        <v>1136</v>
      </c>
      <c r="L421" s="32"/>
      <c r="M421" s="32"/>
      <c r="N421" s="32" t="s">
        <v>1973</v>
      </c>
      <c r="O421" s="213">
        <v>3</v>
      </c>
      <c r="P421" s="214">
        <v>3</v>
      </c>
      <c r="Q421" s="33">
        <f>IF($P421=$Q$4,ROUND($L421,2)*$O421,0)</f>
        <v>0</v>
      </c>
      <c r="R421" s="33">
        <f>IF($P421=$R$4,ROUND($L421,2)*$O421,0)</f>
        <v>0</v>
      </c>
      <c r="S421" s="33">
        <f>IF($P421=$S$4,ROUND($L421,2)*$O421,0)</f>
        <v>0</v>
      </c>
      <c r="T421" s="215" t="str">
        <f>IF((L421&gt;0)*AND(L422&gt;0),"BŁĄD - Wprowadzono dwie wartości",IF((L421=0)*AND(L422=0),"Wprowadź kwotę dla oferowanego materiału",IF((L422&lt;&gt;0)*AND(K422=0),"Uzupełnij pola SYMBOL/PRODUCENT dla zamiennika",IF((L422=0)*AND(K422&lt;&gt;0),"cena dla niewłaściwego PRODUCENTA",IF((K422&lt;&gt;0)*AND(L422&lt;&gt;0)*AND(J422=0),"Uzupełnij pole PRODUCENT dla zamiennika","OK")))))</f>
        <v>Wprowadź kwotę dla oferowanego materiału</v>
      </c>
      <c r="U421" s="18"/>
      <c r="V421" s="211"/>
      <c r="W421" s="220"/>
      <c r="X421" s="212"/>
      <c r="Y421" s="211"/>
      <c r="Z421" s="18"/>
      <c r="AA421" s="18"/>
      <c r="AB421" s="18"/>
      <c r="AC421" s="18"/>
      <c r="AD421" s="18"/>
      <c r="AE421" s="18"/>
      <c r="AF421" s="18"/>
      <c r="AG421" s="18"/>
      <c r="AH421" s="18"/>
      <c r="AI421" s="18"/>
      <c r="AJ421" s="18"/>
      <c r="AK421" s="18"/>
      <c r="AL421" s="18"/>
      <c r="AM421" s="18"/>
      <c r="AN421" s="18"/>
      <c r="AO421" s="18"/>
      <c r="AP421" s="18"/>
      <c r="AQ421" s="18"/>
      <c r="AR421" s="18"/>
      <c r="AS421" s="18"/>
      <c r="AT421" s="18"/>
      <c r="AU421" s="18"/>
      <c r="AV421" s="18"/>
      <c r="AW421" s="18"/>
      <c r="AX421" s="18"/>
      <c r="AY421" s="18"/>
      <c r="AZ421" s="18"/>
      <c r="BA421" s="18"/>
      <c r="BB421" s="18"/>
      <c r="BC421" s="18"/>
      <c r="BD421" s="18"/>
      <c r="BE421" s="18"/>
      <c r="BF421" s="18"/>
      <c r="BG421" s="18"/>
      <c r="BH421" s="18"/>
      <c r="BI421" s="18"/>
      <c r="BJ421" s="18"/>
      <c r="BK421" s="18"/>
      <c r="BL421" s="18"/>
      <c r="BM421" s="18"/>
      <c r="BN421" s="18"/>
      <c r="BO421" s="18"/>
      <c r="BP421" s="18"/>
      <c r="BQ421" s="18"/>
      <c r="BR421" s="18"/>
      <c r="BS421" s="18"/>
      <c r="BT421" s="18"/>
      <c r="BU421" s="18"/>
      <c r="BV421" s="18"/>
      <c r="BW421" s="18"/>
      <c r="BX421" s="18"/>
      <c r="BY421" s="18"/>
      <c r="BZ421" s="18"/>
      <c r="CA421" s="18"/>
      <c r="CB421" s="18"/>
      <c r="CC421" s="18"/>
      <c r="CD421" s="18"/>
      <c r="CE421" s="18"/>
      <c r="CF421" s="18"/>
      <c r="CG421" s="18"/>
      <c r="CH421" s="18"/>
      <c r="CI421" s="18"/>
      <c r="CJ421" s="18"/>
    </row>
    <row r="422" spans="1:88" ht="22.5" customHeight="1">
      <c r="A422" s="24" t="s">
        <v>1137</v>
      </c>
      <c r="B422" s="25" t="s">
        <v>1138</v>
      </c>
      <c r="C422" s="26" t="s">
        <v>1139</v>
      </c>
      <c r="D422" s="26" t="s">
        <v>1134</v>
      </c>
      <c r="E422" s="24" t="s">
        <v>1962</v>
      </c>
      <c r="F422" s="37" t="s">
        <v>1967</v>
      </c>
      <c r="G422" s="24" t="s">
        <v>2753</v>
      </c>
      <c r="H422" s="29" t="s">
        <v>1135</v>
      </c>
      <c r="I422" s="30" t="s">
        <v>1993</v>
      </c>
      <c r="J422" s="43"/>
      <c r="K422" s="36"/>
      <c r="L422" s="32"/>
      <c r="M422" s="32"/>
      <c r="N422" s="32" t="s">
        <v>1976</v>
      </c>
      <c r="O422" s="213"/>
      <c r="P422" s="213"/>
      <c r="Q422" s="33">
        <f>IF($P421=$Q$4,ROUND($L422,2)*O421,0)</f>
        <v>0</v>
      </c>
      <c r="R422" s="33">
        <f>IF($P421=$R$4,ROUND($L422,2)*O421,0)</f>
        <v>0</v>
      </c>
      <c r="S422" s="33">
        <f>IF(P421=$S$4,ROUND($L422,2)*O421,0)</f>
        <v>0</v>
      </c>
      <c r="T422" s="215"/>
      <c r="U422" s="18"/>
      <c r="V422" s="211"/>
      <c r="W422" s="220"/>
      <c r="X422" s="212"/>
      <c r="Y422" s="212"/>
      <c r="Z422" s="18"/>
      <c r="AA422" s="18"/>
      <c r="AB422" s="18"/>
      <c r="AC422" s="18"/>
      <c r="AD422" s="18"/>
      <c r="AE422" s="18"/>
      <c r="AF422" s="18"/>
      <c r="AG422" s="18"/>
      <c r="AH422" s="18"/>
      <c r="AI422" s="18"/>
      <c r="AJ422" s="18"/>
      <c r="AK422" s="18"/>
      <c r="AL422" s="18"/>
      <c r="AM422" s="18"/>
      <c r="AN422" s="18"/>
      <c r="AO422" s="18"/>
      <c r="AP422" s="18"/>
      <c r="AQ422" s="18"/>
      <c r="AR422" s="18"/>
      <c r="AS422" s="18"/>
      <c r="AT422" s="18"/>
      <c r="AU422" s="18"/>
      <c r="AV422" s="18"/>
      <c r="AW422" s="18"/>
      <c r="AX422" s="18"/>
      <c r="AY422" s="18"/>
      <c r="AZ422" s="18"/>
      <c r="BA422" s="18"/>
      <c r="BB422" s="18"/>
      <c r="BC422" s="18"/>
      <c r="BD422" s="18"/>
      <c r="BE422" s="18"/>
      <c r="BF422" s="18"/>
      <c r="BG422" s="18"/>
      <c r="BH422" s="18"/>
      <c r="BI422" s="18"/>
      <c r="BJ422" s="18"/>
      <c r="BK422" s="18"/>
      <c r="BL422" s="18"/>
      <c r="BM422" s="18"/>
      <c r="BN422" s="18"/>
      <c r="BO422" s="18"/>
      <c r="BP422" s="18"/>
      <c r="BQ422" s="18"/>
      <c r="BR422" s="18"/>
      <c r="BS422" s="18"/>
      <c r="BT422" s="18"/>
      <c r="BU422" s="18"/>
      <c r="BV422" s="18"/>
      <c r="BW422" s="18"/>
      <c r="BX422" s="18"/>
      <c r="BY422" s="18"/>
      <c r="BZ422" s="18"/>
      <c r="CA422" s="18"/>
      <c r="CB422" s="18"/>
      <c r="CC422" s="18"/>
      <c r="CD422" s="18"/>
      <c r="CE422" s="18"/>
      <c r="CF422" s="18"/>
      <c r="CG422" s="18"/>
      <c r="CH422" s="18"/>
      <c r="CI422" s="18"/>
      <c r="CJ422" s="18"/>
    </row>
    <row r="423" spans="1:88" ht="22.5" customHeight="1">
      <c r="A423" s="24" t="s">
        <v>1140</v>
      </c>
      <c r="B423" s="25" t="s">
        <v>1141</v>
      </c>
      <c r="C423" s="26" t="s">
        <v>1142</v>
      </c>
      <c r="D423" s="26" t="s">
        <v>1143</v>
      </c>
      <c r="E423" s="24" t="s">
        <v>1962</v>
      </c>
      <c r="F423" s="37" t="s">
        <v>1967</v>
      </c>
      <c r="G423" s="24" t="s">
        <v>2753</v>
      </c>
      <c r="H423" s="29" t="s">
        <v>1144</v>
      </c>
      <c r="I423" s="30" t="s">
        <v>1145</v>
      </c>
      <c r="J423" s="43" t="s">
        <v>2201</v>
      </c>
      <c r="K423" s="31" t="s">
        <v>1146</v>
      </c>
      <c r="L423" s="32"/>
      <c r="M423" s="32"/>
      <c r="N423" s="32" t="s">
        <v>1973</v>
      </c>
      <c r="O423" s="213">
        <v>17</v>
      </c>
      <c r="P423" s="214">
        <v>2</v>
      </c>
      <c r="Q423" s="33">
        <f>IF($P423=$Q$4,ROUND($L423,2)*$O423,0)</f>
        <v>0</v>
      </c>
      <c r="R423" s="33">
        <f>IF($P423=$R$4,ROUND($L423,2)*$O423,0)</f>
        <v>0</v>
      </c>
      <c r="S423" s="33">
        <f>IF($P423=$S$4,ROUND($L423,2)*$O423,0)</f>
        <v>0</v>
      </c>
      <c r="T423" s="215" t="str">
        <f>IF((L423&gt;0)*AND(L424&gt;0),"BŁĄD - Wprowadzono dwie wartości",IF((L423=0)*AND(L424=0),"Wprowadź kwotę dla oferowanego materiału",IF((L424&lt;&gt;0)*AND(K424=0),"Uzupełnij pola SYMBOL/PRODUCENT dla zamiennika",IF((L424=0)*AND(K424&lt;&gt;0),"cena dla niewłaściwego PRODUCENTA",IF((K424&lt;&gt;0)*AND(L424&lt;&gt;0)*AND(J424=0),"Uzupełnij pole PRODUCENT dla zamiennika","OK")))))</f>
        <v>Wprowadź kwotę dla oferowanego materiału</v>
      </c>
      <c r="U423" s="18"/>
      <c r="V423" s="211"/>
      <c r="W423" s="220"/>
      <c r="X423" s="212"/>
      <c r="Y423" s="211"/>
      <c r="Z423" s="18"/>
      <c r="AA423" s="18"/>
      <c r="AB423" s="18"/>
      <c r="AC423" s="18"/>
      <c r="AD423" s="18"/>
      <c r="AE423" s="18"/>
      <c r="AF423" s="18"/>
      <c r="AG423" s="18"/>
      <c r="AH423" s="18"/>
      <c r="AI423" s="18"/>
      <c r="AJ423" s="18"/>
      <c r="AK423" s="18"/>
      <c r="AL423" s="18"/>
      <c r="AM423" s="18"/>
      <c r="AN423" s="18"/>
      <c r="AO423" s="18"/>
      <c r="AP423" s="18"/>
      <c r="AQ423" s="18"/>
      <c r="AR423" s="18"/>
      <c r="AS423" s="18"/>
      <c r="AT423" s="18"/>
      <c r="AU423" s="18"/>
      <c r="AV423" s="18"/>
      <c r="AW423" s="18"/>
      <c r="AX423" s="18"/>
      <c r="AY423" s="18"/>
      <c r="AZ423" s="18"/>
      <c r="BA423" s="18"/>
      <c r="BB423" s="18"/>
      <c r="BC423" s="18"/>
      <c r="BD423" s="18"/>
      <c r="BE423" s="18"/>
      <c r="BF423" s="18"/>
      <c r="BG423" s="18"/>
      <c r="BH423" s="18"/>
      <c r="BI423" s="18"/>
      <c r="BJ423" s="18"/>
      <c r="BK423" s="18"/>
      <c r="BL423" s="18"/>
      <c r="BM423" s="18"/>
      <c r="BN423" s="18"/>
      <c r="BO423" s="18"/>
      <c r="BP423" s="18"/>
      <c r="BQ423" s="18"/>
      <c r="BR423" s="18"/>
      <c r="BS423" s="18"/>
      <c r="BT423" s="18"/>
      <c r="BU423" s="18"/>
      <c r="BV423" s="18"/>
      <c r="BW423" s="18"/>
      <c r="BX423" s="18"/>
      <c r="BY423" s="18"/>
      <c r="BZ423" s="18"/>
      <c r="CA423" s="18"/>
      <c r="CB423" s="18"/>
      <c r="CC423" s="18"/>
      <c r="CD423" s="18"/>
      <c r="CE423" s="18"/>
      <c r="CF423" s="18"/>
      <c r="CG423" s="18"/>
      <c r="CH423" s="18"/>
      <c r="CI423" s="18"/>
      <c r="CJ423" s="18"/>
    </row>
    <row r="424" spans="1:88" ht="22.5" customHeight="1">
      <c r="A424" s="24" t="s">
        <v>1147</v>
      </c>
      <c r="B424" s="35" t="s">
        <v>1148</v>
      </c>
      <c r="C424" s="26" t="s">
        <v>1149</v>
      </c>
      <c r="D424" s="26" t="s">
        <v>1143</v>
      </c>
      <c r="E424" s="24" t="s">
        <v>1962</v>
      </c>
      <c r="F424" s="37" t="s">
        <v>1967</v>
      </c>
      <c r="G424" s="24" t="s">
        <v>2753</v>
      </c>
      <c r="H424" s="29" t="s">
        <v>1144</v>
      </c>
      <c r="I424" s="30" t="s">
        <v>1145</v>
      </c>
      <c r="J424" s="43"/>
      <c r="K424" s="36"/>
      <c r="L424" s="32"/>
      <c r="M424" s="32"/>
      <c r="N424" s="32" t="s">
        <v>1976</v>
      </c>
      <c r="O424" s="213"/>
      <c r="P424" s="213"/>
      <c r="Q424" s="33">
        <f>IF($P423=$Q$4,ROUND($L424,2)*O423,0)</f>
        <v>0</v>
      </c>
      <c r="R424" s="33">
        <f>IF($P423=$R$4,ROUND($L424,2)*O423,0)</f>
        <v>0</v>
      </c>
      <c r="S424" s="33">
        <f>IF(P423=$S$4,ROUND($L424,2)*O423,0)</f>
        <v>0</v>
      </c>
      <c r="T424" s="215"/>
      <c r="U424" s="18"/>
      <c r="V424" s="211"/>
      <c r="W424" s="220"/>
      <c r="X424" s="212"/>
      <c r="Y424" s="212"/>
      <c r="Z424" s="18"/>
      <c r="AA424" s="18"/>
      <c r="AB424" s="18"/>
      <c r="AC424" s="18"/>
      <c r="AD424" s="18"/>
      <c r="AE424" s="18"/>
      <c r="AF424" s="18"/>
      <c r="AG424" s="18"/>
      <c r="AH424" s="18"/>
      <c r="AI424" s="18"/>
      <c r="AJ424" s="18"/>
      <c r="AK424" s="18"/>
      <c r="AL424" s="18"/>
      <c r="AM424" s="18"/>
      <c r="AN424" s="18"/>
      <c r="AO424" s="18"/>
      <c r="AP424" s="18"/>
      <c r="AQ424" s="18"/>
      <c r="AR424" s="18"/>
      <c r="AS424" s="18"/>
      <c r="AT424" s="18"/>
      <c r="AU424" s="18"/>
      <c r="AV424" s="18"/>
      <c r="AW424" s="18"/>
      <c r="AX424" s="18"/>
      <c r="AY424" s="18"/>
      <c r="AZ424" s="18"/>
      <c r="BA424" s="18"/>
      <c r="BB424" s="18"/>
      <c r="BC424" s="18"/>
      <c r="BD424" s="18"/>
      <c r="BE424" s="18"/>
      <c r="BF424" s="18"/>
      <c r="BG424" s="18"/>
      <c r="BH424" s="18"/>
      <c r="BI424" s="18"/>
      <c r="BJ424" s="18"/>
      <c r="BK424" s="18"/>
      <c r="BL424" s="18"/>
      <c r="BM424" s="18"/>
      <c r="BN424" s="18"/>
      <c r="BO424" s="18"/>
      <c r="BP424" s="18"/>
      <c r="BQ424" s="18"/>
      <c r="BR424" s="18"/>
      <c r="BS424" s="18"/>
      <c r="BT424" s="18"/>
      <c r="BU424" s="18"/>
      <c r="BV424" s="18"/>
      <c r="BW424" s="18"/>
      <c r="BX424" s="18"/>
      <c r="BY424" s="18"/>
      <c r="BZ424" s="18"/>
      <c r="CA424" s="18"/>
      <c r="CB424" s="18"/>
      <c r="CC424" s="18"/>
      <c r="CD424" s="18"/>
      <c r="CE424" s="18"/>
      <c r="CF424" s="18"/>
      <c r="CG424" s="18"/>
      <c r="CH424" s="18"/>
      <c r="CI424" s="18"/>
      <c r="CJ424" s="18"/>
    </row>
    <row r="425" spans="1:88" ht="22.5" customHeight="1">
      <c r="A425" s="24" t="s">
        <v>1150</v>
      </c>
      <c r="B425" s="25" t="s">
        <v>1151</v>
      </c>
      <c r="C425" s="26" t="s">
        <v>1152</v>
      </c>
      <c r="D425" s="26" t="s">
        <v>1153</v>
      </c>
      <c r="E425" s="24" t="s">
        <v>1962</v>
      </c>
      <c r="F425" s="37" t="s">
        <v>1967</v>
      </c>
      <c r="G425" s="24" t="s">
        <v>2753</v>
      </c>
      <c r="H425" s="29" t="s">
        <v>1154</v>
      </c>
      <c r="I425" s="30" t="s">
        <v>2842</v>
      </c>
      <c r="J425" s="43" t="s">
        <v>2299</v>
      </c>
      <c r="K425" s="31" t="s">
        <v>1155</v>
      </c>
      <c r="L425" s="32"/>
      <c r="M425" s="32"/>
      <c r="N425" s="32" t="s">
        <v>1973</v>
      </c>
      <c r="O425" s="213">
        <v>3</v>
      </c>
      <c r="P425" s="214">
        <v>3</v>
      </c>
      <c r="Q425" s="33">
        <f>IF($P425=$Q$4,ROUND($L425,2)*$O425,0)</f>
        <v>0</v>
      </c>
      <c r="R425" s="33">
        <f>IF($P425=$R$4,ROUND($L425,2)*$O425,0)</f>
        <v>0</v>
      </c>
      <c r="S425" s="33">
        <f>IF($P425=$S$4,ROUND($L425,2)*$O425,0)</f>
        <v>0</v>
      </c>
      <c r="T425" s="215" t="str">
        <f>IF((L425&gt;0)*AND(L426&gt;0),"BŁĄD - Wprowadzono dwie wartości",IF((L425=0)*AND(L426=0),"Wprowadź kwotę dla oferowanego materiału",IF((L426&lt;&gt;0)*AND(K426=0),"Uzupełnij pola SYMBOL/PRODUCENT dla zamiennika",IF((L426=0)*AND(K426&lt;&gt;0),"cena dla niewłaściwego PRODUCENTA",IF((K426&lt;&gt;0)*AND(L426&lt;&gt;0)*AND(J426=0),"Uzupełnij pole PRODUCENT dla zamiennika","OK")))))</f>
        <v>Wprowadź kwotę dla oferowanego materiału</v>
      </c>
      <c r="U425" s="18"/>
      <c r="V425" s="211"/>
      <c r="W425" s="220"/>
      <c r="X425" s="212"/>
      <c r="Y425" s="211"/>
      <c r="Z425" s="18"/>
      <c r="AA425" s="18"/>
      <c r="AB425" s="18"/>
      <c r="AC425" s="18"/>
      <c r="AD425" s="18"/>
      <c r="AE425" s="18"/>
      <c r="AF425" s="18"/>
      <c r="AG425" s="18"/>
      <c r="AH425" s="18"/>
      <c r="AI425" s="18"/>
      <c r="AJ425" s="18"/>
      <c r="AK425" s="18"/>
      <c r="AL425" s="18"/>
      <c r="AM425" s="18"/>
      <c r="AN425" s="18"/>
      <c r="AO425" s="18"/>
      <c r="AP425" s="18"/>
      <c r="AQ425" s="18"/>
      <c r="AR425" s="18"/>
      <c r="AS425" s="18"/>
      <c r="AT425" s="18"/>
      <c r="AU425" s="18"/>
      <c r="AV425" s="18"/>
      <c r="AW425" s="18"/>
      <c r="AX425" s="18"/>
      <c r="AY425" s="18"/>
      <c r="AZ425" s="18"/>
      <c r="BA425" s="18"/>
      <c r="BB425" s="18"/>
      <c r="BC425" s="18"/>
      <c r="BD425" s="18"/>
      <c r="BE425" s="18"/>
      <c r="BF425" s="18"/>
      <c r="BG425" s="18"/>
      <c r="BH425" s="18"/>
      <c r="BI425" s="18"/>
      <c r="BJ425" s="18"/>
      <c r="BK425" s="18"/>
      <c r="BL425" s="18"/>
      <c r="BM425" s="18"/>
      <c r="BN425" s="18"/>
      <c r="BO425" s="18"/>
      <c r="BP425" s="18"/>
      <c r="BQ425" s="18"/>
      <c r="BR425" s="18"/>
      <c r="BS425" s="18"/>
      <c r="BT425" s="18"/>
      <c r="BU425" s="18"/>
      <c r="BV425" s="18"/>
      <c r="BW425" s="18"/>
      <c r="BX425" s="18"/>
      <c r="BY425" s="18"/>
      <c r="BZ425" s="18"/>
      <c r="CA425" s="18"/>
      <c r="CB425" s="18"/>
      <c r="CC425" s="18"/>
      <c r="CD425" s="18"/>
      <c r="CE425" s="18"/>
      <c r="CF425" s="18"/>
      <c r="CG425" s="18"/>
      <c r="CH425" s="18"/>
      <c r="CI425" s="18"/>
      <c r="CJ425" s="18"/>
    </row>
    <row r="426" spans="1:88" ht="22.5" customHeight="1">
      <c r="A426" s="34" t="s">
        <v>1156</v>
      </c>
      <c r="B426" s="25" t="s">
        <v>1157</v>
      </c>
      <c r="C426" s="26" t="s">
        <v>1158</v>
      </c>
      <c r="D426" s="26" t="s">
        <v>1153</v>
      </c>
      <c r="E426" s="24" t="s">
        <v>1962</v>
      </c>
      <c r="F426" s="37" t="s">
        <v>1967</v>
      </c>
      <c r="G426" s="24" t="s">
        <v>2753</v>
      </c>
      <c r="H426" s="29" t="s">
        <v>1154</v>
      </c>
      <c r="I426" s="30" t="s">
        <v>2842</v>
      </c>
      <c r="J426" s="43"/>
      <c r="K426" s="36"/>
      <c r="L426" s="32"/>
      <c r="M426" s="32"/>
      <c r="N426" s="32" t="s">
        <v>1976</v>
      </c>
      <c r="O426" s="213"/>
      <c r="P426" s="213"/>
      <c r="Q426" s="33">
        <f>IF($P425=$Q$4,ROUND($L426,2)*O425,0)</f>
        <v>0</v>
      </c>
      <c r="R426" s="33">
        <f>IF($P425=$R$4,ROUND($L426,2)*O425,0)</f>
        <v>0</v>
      </c>
      <c r="S426" s="33">
        <f>IF(P425=$S$4,ROUND($L426,2)*O425,0)</f>
        <v>0</v>
      </c>
      <c r="T426" s="215"/>
      <c r="U426" s="18"/>
      <c r="V426" s="211"/>
      <c r="W426" s="220"/>
      <c r="X426" s="212"/>
      <c r="Y426" s="212"/>
      <c r="Z426" s="18"/>
      <c r="AA426" s="18"/>
      <c r="AB426" s="18"/>
      <c r="AC426" s="18"/>
      <c r="AD426" s="18"/>
      <c r="AE426" s="18"/>
      <c r="AF426" s="18"/>
      <c r="AG426" s="18"/>
      <c r="AH426" s="18"/>
      <c r="AI426" s="18"/>
      <c r="AJ426" s="18"/>
      <c r="AK426" s="18"/>
      <c r="AL426" s="18"/>
      <c r="AM426" s="18"/>
      <c r="AN426" s="18"/>
      <c r="AO426" s="18"/>
      <c r="AP426" s="18"/>
      <c r="AQ426" s="18"/>
      <c r="AR426" s="18"/>
      <c r="AS426" s="18"/>
      <c r="AT426" s="18"/>
      <c r="AU426" s="18"/>
      <c r="AV426" s="18"/>
      <c r="AW426" s="18"/>
      <c r="AX426" s="18"/>
      <c r="AY426" s="18"/>
      <c r="AZ426" s="18"/>
      <c r="BA426" s="18"/>
      <c r="BB426" s="18"/>
      <c r="BC426" s="18"/>
      <c r="BD426" s="18"/>
      <c r="BE426" s="18"/>
      <c r="BF426" s="18"/>
      <c r="BG426" s="18"/>
      <c r="BH426" s="18"/>
      <c r="BI426" s="18"/>
      <c r="BJ426" s="18"/>
      <c r="BK426" s="18"/>
      <c r="BL426" s="18"/>
      <c r="BM426" s="18"/>
      <c r="BN426" s="18"/>
      <c r="BO426" s="18"/>
      <c r="BP426" s="18"/>
      <c r="BQ426" s="18"/>
      <c r="BR426" s="18"/>
      <c r="BS426" s="18"/>
      <c r="BT426" s="18"/>
      <c r="BU426" s="18"/>
      <c r="BV426" s="18"/>
      <c r="BW426" s="18"/>
      <c r="BX426" s="18"/>
      <c r="BY426" s="18"/>
      <c r="BZ426" s="18"/>
      <c r="CA426" s="18"/>
      <c r="CB426" s="18"/>
      <c r="CC426" s="18"/>
      <c r="CD426" s="18"/>
      <c r="CE426" s="18"/>
      <c r="CF426" s="18"/>
      <c r="CG426" s="18"/>
      <c r="CH426" s="18"/>
      <c r="CI426" s="18"/>
      <c r="CJ426" s="18"/>
    </row>
    <row r="427" spans="1:88" ht="22.5" customHeight="1">
      <c r="A427" s="24" t="s">
        <v>1159</v>
      </c>
      <c r="B427" s="25" t="s">
        <v>1160</v>
      </c>
      <c r="C427" s="26" t="s">
        <v>1161</v>
      </c>
      <c r="D427" s="26" t="s">
        <v>1162</v>
      </c>
      <c r="E427" s="24" t="s">
        <v>1962</v>
      </c>
      <c r="F427" s="37" t="s">
        <v>2134</v>
      </c>
      <c r="G427" s="24" t="s">
        <v>2753</v>
      </c>
      <c r="H427" s="29" t="s">
        <v>1154</v>
      </c>
      <c r="I427" s="30" t="s">
        <v>2842</v>
      </c>
      <c r="J427" s="43" t="s">
        <v>2299</v>
      </c>
      <c r="K427" s="31" t="s">
        <v>1163</v>
      </c>
      <c r="L427" s="32"/>
      <c r="M427" s="32"/>
      <c r="N427" s="32" t="s">
        <v>1973</v>
      </c>
      <c r="O427" s="213">
        <v>1</v>
      </c>
      <c r="P427" s="214">
        <v>3</v>
      </c>
      <c r="Q427" s="33">
        <f>IF($P427=$Q$4,ROUND($L427,2)*$O427,0)</f>
        <v>0</v>
      </c>
      <c r="R427" s="33">
        <f>IF($P427=$R$4,ROUND($L427,2)*$O427,0)</f>
        <v>0</v>
      </c>
      <c r="S427" s="33">
        <f>IF($P427=$S$4,ROUND($L427,2)*$O427,0)</f>
        <v>0</v>
      </c>
      <c r="T427" s="215" t="str">
        <f>IF((L427&gt;0)*AND(L428&gt;0),"BŁĄD - Wprowadzono dwie wartości",IF((L427=0)*AND(L428=0),"Wprowadź kwotę dla oferowanego materiału",IF((L428&lt;&gt;0)*AND(K428=0),"Uzupełnij pola SYMBOL/PRODUCENT dla zamiennika",IF((L428=0)*AND(K428&lt;&gt;0),"cena dla niewłaściwego PRODUCENTA",IF((K428&lt;&gt;0)*AND(L428&lt;&gt;0)*AND(J428=0),"Uzupełnij pole PRODUCENT dla zamiennika","OK")))))</f>
        <v>Wprowadź kwotę dla oferowanego materiału</v>
      </c>
      <c r="U427" s="18"/>
      <c r="V427" s="211"/>
      <c r="W427" s="220"/>
      <c r="X427" s="212"/>
      <c r="Y427" s="211"/>
      <c r="Z427" s="18"/>
      <c r="AA427" s="18"/>
      <c r="AB427" s="18"/>
      <c r="AC427" s="18"/>
      <c r="AD427" s="18"/>
      <c r="AE427" s="18"/>
      <c r="AF427" s="18"/>
      <c r="AG427" s="18"/>
      <c r="AH427" s="18"/>
      <c r="AI427" s="18"/>
      <c r="AJ427" s="18"/>
      <c r="AK427" s="18"/>
      <c r="AL427" s="18"/>
      <c r="AM427" s="18"/>
      <c r="AN427" s="18"/>
      <c r="AO427" s="18"/>
      <c r="AP427" s="18"/>
      <c r="AQ427" s="18"/>
      <c r="AR427" s="18"/>
      <c r="AS427" s="18"/>
      <c r="AT427" s="18"/>
      <c r="AU427" s="18"/>
      <c r="AV427" s="18"/>
      <c r="AW427" s="18"/>
      <c r="AX427" s="18"/>
      <c r="AY427" s="18"/>
      <c r="AZ427" s="18"/>
      <c r="BA427" s="18"/>
      <c r="BB427" s="18"/>
      <c r="BC427" s="18"/>
      <c r="BD427" s="18"/>
      <c r="BE427" s="18"/>
      <c r="BF427" s="18"/>
      <c r="BG427" s="18"/>
      <c r="BH427" s="18"/>
      <c r="BI427" s="18"/>
      <c r="BJ427" s="18"/>
      <c r="BK427" s="18"/>
      <c r="BL427" s="18"/>
      <c r="BM427" s="18"/>
      <c r="BN427" s="18"/>
      <c r="BO427" s="18"/>
      <c r="BP427" s="18"/>
      <c r="BQ427" s="18"/>
      <c r="BR427" s="18"/>
      <c r="BS427" s="18"/>
      <c r="BT427" s="18"/>
      <c r="BU427" s="18"/>
      <c r="BV427" s="18"/>
      <c r="BW427" s="18"/>
      <c r="BX427" s="18"/>
      <c r="BY427" s="18"/>
      <c r="BZ427" s="18"/>
      <c r="CA427" s="18"/>
      <c r="CB427" s="18"/>
      <c r="CC427" s="18"/>
      <c r="CD427" s="18"/>
      <c r="CE427" s="18"/>
      <c r="CF427" s="18"/>
      <c r="CG427" s="18"/>
      <c r="CH427" s="18"/>
      <c r="CI427" s="18"/>
      <c r="CJ427" s="18"/>
    </row>
    <row r="428" spans="1:88" ht="22.5" customHeight="1">
      <c r="A428" s="24" t="s">
        <v>1164</v>
      </c>
      <c r="B428" s="35" t="s">
        <v>1165</v>
      </c>
      <c r="C428" s="26" t="s">
        <v>1166</v>
      </c>
      <c r="D428" s="26" t="s">
        <v>1162</v>
      </c>
      <c r="E428" s="24" t="s">
        <v>1962</v>
      </c>
      <c r="F428" s="37" t="s">
        <v>2134</v>
      </c>
      <c r="G428" s="24" t="s">
        <v>2753</v>
      </c>
      <c r="H428" s="29" t="s">
        <v>1154</v>
      </c>
      <c r="I428" s="30" t="s">
        <v>2842</v>
      </c>
      <c r="J428" s="43"/>
      <c r="K428" s="36"/>
      <c r="L428" s="32"/>
      <c r="M428" s="32"/>
      <c r="N428" s="32" t="s">
        <v>1976</v>
      </c>
      <c r="O428" s="213"/>
      <c r="P428" s="213"/>
      <c r="Q428" s="33">
        <f>IF($P427=$Q$4,ROUND($L428,2)*O427,0)</f>
        <v>0</v>
      </c>
      <c r="R428" s="33">
        <f>IF($P427=$R$4,ROUND($L428,2)*O427,0)</f>
        <v>0</v>
      </c>
      <c r="S428" s="33">
        <f>IF(P427=$S$4,ROUND($L428,2)*O427,0)</f>
        <v>0</v>
      </c>
      <c r="T428" s="215"/>
      <c r="U428" s="18"/>
      <c r="V428" s="211"/>
      <c r="W428" s="220"/>
      <c r="X428" s="212"/>
      <c r="Y428" s="212"/>
      <c r="Z428" s="18"/>
      <c r="AA428" s="18"/>
      <c r="AB428" s="18"/>
      <c r="AC428" s="18"/>
      <c r="AD428" s="18"/>
      <c r="AE428" s="18"/>
      <c r="AF428" s="18"/>
      <c r="AG428" s="18"/>
      <c r="AH428" s="18"/>
      <c r="AI428" s="18"/>
      <c r="AJ428" s="18"/>
      <c r="AK428" s="18"/>
      <c r="AL428" s="18"/>
      <c r="AM428" s="18"/>
      <c r="AN428" s="18"/>
      <c r="AO428" s="18"/>
      <c r="AP428" s="18"/>
      <c r="AQ428" s="18"/>
      <c r="AR428" s="18"/>
      <c r="AS428" s="18"/>
      <c r="AT428" s="18"/>
      <c r="AU428" s="18"/>
      <c r="AV428" s="18"/>
      <c r="AW428" s="18"/>
      <c r="AX428" s="18"/>
      <c r="AY428" s="18"/>
      <c r="AZ428" s="18"/>
      <c r="BA428" s="18"/>
      <c r="BB428" s="18"/>
      <c r="BC428" s="18"/>
      <c r="BD428" s="18"/>
      <c r="BE428" s="18"/>
      <c r="BF428" s="18"/>
      <c r="BG428" s="18"/>
      <c r="BH428" s="18"/>
      <c r="BI428" s="18"/>
      <c r="BJ428" s="18"/>
      <c r="BK428" s="18"/>
      <c r="BL428" s="18"/>
      <c r="BM428" s="18"/>
      <c r="BN428" s="18"/>
      <c r="BO428" s="18"/>
      <c r="BP428" s="18"/>
      <c r="BQ428" s="18"/>
      <c r="BR428" s="18"/>
      <c r="BS428" s="18"/>
      <c r="BT428" s="18"/>
      <c r="BU428" s="18"/>
      <c r="BV428" s="18"/>
      <c r="BW428" s="18"/>
      <c r="BX428" s="18"/>
      <c r="BY428" s="18"/>
      <c r="BZ428" s="18"/>
      <c r="CA428" s="18"/>
      <c r="CB428" s="18"/>
      <c r="CC428" s="18"/>
      <c r="CD428" s="18"/>
      <c r="CE428" s="18"/>
      <c r="CF428" s="18"/>
      <c r="CG428" s="18"/>
      <c r="CH428" s="18"/>
      <c r="CI428" s="18"/>
      <c r="CJ428" s="18"/>
    </row>
    <row r="429" spans="1:88" ht="22.5" customHeight="1">
      <c r="A429" s="24" t="s">
        <v>1167</v>
      </c>
      <c r="B429" s="25" t="s">
        <v>1168</v>
      </c>
      <c r="C429" s="26" t="s">
        <v>1169</v>
      </c>
      <c r="D429" s="26" t="s">
        <v>1170</v>
      </c>
      <c r="E429" s="24" t="s">
        <v>1962</v>
      </c>
      <c r="F429" s="37" t="s">
        <v>2143</v>
      </c>
      <c r="G429" s="24" t="s">
        <v>2753</v>
      </c>
      <c r="H429" s="29" t="s">
        <v>1154</v>
      </c>
      <c r="I429" s="30" t="s">
        <v>2842</v>
      </c>
      <c r="J429" s="43" t="s">
        <v>2299</v>
      </c>
      <c r="K429" s="31" t="s">
        <v>1171</v>
      </c>
      <c r="L429" s="32"/>
      <c r="M429" s="32"/>
      <c r="N429" s="32" t="s">
        <v>1973</v>
      </c>
      <c r="O429" s="213">
        <v>3</v>
      </c>
      <c r="P429" s="214">
        <v>3</v>
      </c>
      <c r="Q429" s="33">
        <f>IF($P429=$Q$4,ROUND($L429,2)*$O429,0)</f>
        <v>0</v>
      </c>
      <c r="R429" s="33">
        <f>IF($P429=$R$4,ROUND($L429,2)*$O429,0)</f>
        <v>0</v>
      </c>
      <c r="S429" s="33">
        <f>IF($P429=$S$4,ROUND($L429,2)*$O429,0)</f>
        <v>0</v>
      </c>
      <c r="T429" s="215" t="str">
        <f>IF((L429&gt;0)*AND(L430&gt;0),"BŁĄD - Wprowadzono dwie wartości",IF((L429=0)*AND(L430=0),"Wprowadź kwotę dla oferowanego materiału",IF((L430&lt;&gt;0)*AND(K430=0),"Uzupełnij pola SYMBOL/PRODUCENT dla zamiennika",IF((L430=0)*AND(K430&lt;&gt;0),"cena dla niewłaściwego PRODUCENTA",IF((K430&lt;&gt;0)*AND(L430&lt;&gt;0)*AND(J430=0),"Uzupełnij pole PRODUCENT dla zamiennika","OK")))))</f>
        <v>Wprowadź kwotę dla oferowanego materiału</v>
      </c>
      <c r="U429" s="18"/>
      <c r="V429" s="211"/>
      <c r="W429" s="220"/>
      <c r="X429" s="212"/>
      <c r="Y429" s="211"/>
      <c r="Z429" s="18"/>
      <c r="AA429" s="18"/>
      <c r="AB429" s="18"/>
      <c r="AC429" s="18"/>
      <c r="AD429" s="18"/>
      <c r="AE429" s="18"/>
      <c r="AF429" s="18"/>
      <c r="AG429" s="18"/>
      <c r="AH429" s="18"/>
      <c r="AI429" s="18"/>
      <c r="AJ429" s="18"/>
      <c r="AK429" s="18"/>
      <c r="AL429" s="18"/>
      <c r="AM429" s="18"/>
      <c r="AN429" s="18"/>
      <c r="AO429" s="18"/>
      <c r="AP429" s="18"/>
      <c r="AQ429" s="18"/>
      <c r="AR429" s="18"/>
      <c r="AS429" s="18"/>
      <c r="AT429" s="18"/>
      <c r="AU429" s="18"/>
      <c r="AV429" s="18"/>
      <c r="AW429" s="18"/>
      <c r="AX429" s="18"/>
      <c r="AY429" s="18"/>
      <c r="AZ429" s="18"/>
      <c r="BA429" s="18"/>
      <c r="BB429" s="18"/>
      <c r="BC429" s="18"/>
      <c r="BD429" s="18"/>
      <c r="BE429" s="18"/>
      <c r="BF429" s="18"/>
      <c r="BG429" s="18"/>
      <c r="BH429" s="18"/>
      <c r="BI429" s="18"/>
      <c r="BJ429" s="18"/>
      <c r="BK429" s="18"/>
      <c r="BL429" s="18"/>
      <c r="BM429" s="18"/>
      <c r="BN429" s="18"/>
      <c r="BO429" s="18"/>
      <c r="BP429" s="18"/>
      <c r="BQ429" s="18"/>
      <c r="BR429" s="18"/>
      <c r="BS429" s="18"/>
      <c r="BT429" s="18"/>
      <c r="BU429" s="18"/>
      <c r="BV429" s="18"/>
      <c r="BW429" s="18"/>
      <c r="BX429" s="18"/>
      <c r="BY429" s="18"/>
      <c r="BZ429" s="18"/>
      <c r="CA429" s="18"/>
      <c r="CB429" s="18"/>
      <c r="CC429" s="18"/>
      <c r="CD429" s="18"/>
      <c r="CE429" s="18"/>
      <c r="CF429" s="18"/>
      <c r="CG429" s="18"/>
      <c r="CH429" s="18"/>
      <c r="CI429" s="18"/>
      <c r="CJ429" s="18"/>
    </row>
    <row r="430" spans="1:88" ht="22.5" customHeight="1">
      <c r="A430" s="24" t="s">
        <v>1172</v>
      </c>
      <c r="B430" s="35" t="s">
        <v>1173</v>
      </c>
      <c r="C430" s="26" t="s">
        <v>1174</v>
      </c>
      <c r="D430" s="26" t="s">
        <v>1170</v>
      </c>
      <c r="E430" s="24" t="s">
        <v>1962</v>
      </c>
      <c r="F430" s="37" t="s">
        <v>2143</v>
      </c>
      <c r="G430" s="24" t="s">
        <v>2753</v>
      </c>
      <c r="H430" s="29" t="s">
        <v>1154</v>
      </c>
      <c r="I430" s="30" t="s">
        <v>2842</v>
      </c>
      <c r="J430" s="43"/>
      <c r="K430" s="36"/>
      <c r="L430" s="32"/>
      <c r="M430" s="32"/>
      <c r="N430" s="32" t="s">
        <v>1976</v>
      </c>
      <c r="O430" s="213"/>
      <c r="P430" s="213"/>
      <c r="Q430" s="33">
        <f>IF($P429=$Q$4,ROUND($L430,2)*O429,0)</f>
        <v>0</v>
      </c>
      <c r="R430" s="33">
        <f>IF($P429=$R$4,ROUND($L430,2)*O429,0)</f>
        <v>0</v>
      </c>
      <c r="S430" s="33">
        <f>IF(P429=$S$4,ROUND($L430,2)*O429,0)</f>
        <v>0</v>
      </c>
      <c r="T430" s="215"/>
      <c r="U430" s="18"/>
      <c r="V430" s="211"/>
      <c r="W430" s="220"/>
      <c r="X430" s="212"/>
      <c r="Y430" s="212"/>
      <c r="Z430" s="18"/>
      <c r="AA430" s="18"/>
      <c r="AB430" s="18"/>
      <c r="AC430" s="18"/>
      <c r="AD430" s="18"/>
      <c r="AE430" s="18"/>
      <c r="AF430" s="18"/>
      <c r="AG430" s="18"/>
      <c r="AH430" s="18"/>
      <c r="AI430" s="18"/>
      <c r="AJ430" s="18"/>
      <c r="AK430" s="18"/>
      <c r="AL430" s="18"/>
      <c r="AM430" s="18"/>
      <c r="AN430" s="18"/>
      <c r="AO430" s="18"/>
      <c r="AP430" s="18"/>
      <c r="AQ430" s="18"/>
      <c r="AR430" s="18"/>
      <c r="AS430" s="18"/>
      <c r="AT430" s="18"/>
      <c r="AU430" s="18"/>
      <c r="AV430" s="18"/>
      <c r="AW430" s="18"/>
      <c r="AX430" s="18"/>
      <c r="AY430" s="18"/>
      <c r="AZ430" s="18"/>
      <c r="BA430" s="18"/>
      <c r="BB430" s="18"/>
      <c r="BC430" s="18"/>
      <c r="BD430" s="18"/>
      <c r="BE430" s="18"/>
      <c r="BF430" s="18"/>
      <c r="BG430" s="18"/>
      <c r="BH430" s="18"/>
      <c r="BI430" s="18"/>
      <c r="BJ430" s="18"/>
      <c r="BK430" s="18"/>
      <c r="BL430" s="18"/>
      <c r="BM430" s="18"/>
      <c r="BN430" s="18"/>
      <c r="BO430" s="18"/>
      <c r="BP430" s="18"/>
      <c r="BQ430" s="18"/>
      <c r="BR430" s="18"/>
      <c r="BS430" s="18"/>
      <c r="BT430" s="18"/>
      <c r="BU430" s="18"/>
      <c r="BV430" s="18"/>
      <c r="BW430" s="18"/>
      <c r="BX430" s="18"/>
      <c r="BY430" s="18"/>
      <c r="BZ430" s="18"/>
      <c r="CA430" s="18"/>
      <c r="CB430" s="18"/>
      <c r="CC430" s="18"/>
      <c r="CD430" s="18"/>
      <c r="CE430" s="18"/>
      <c r="CF430" s="18"/>
      <c r="CG430" s="18"/>
      <c r="CH430" s="18"/>
      <c r="CI430" s="18"/>
      <c r="CJ430" s="18"/>
    </row>
    <row r="431" spans="1:88" ht="22.5" customHeight="1">
      <c r="A431" s="34" t="s">
        <v>1175</v>
      </c>
      <c r="B431" s="25" t="s">
        <v>1176</v>
      </c>
      <c r="C431" s="26" t="s">
        <v>1177</v>
      </c>
      <c r="D431" s="26" t="s">
        <v>1178</v>
      </c>
      <c r="E431" s="24" t="s">
        <v>1962</v>
      </c>
      <c r="F431" s="37" t="s">
        <v>2153</v>
      </c>
      <c r="G431" s="24" t="s">
        <v>2753</v>
      </c>
      <c r="H431" s="29" t="s">
        <v>1154</v>
      </c>
      <c r="I431" s="30" t="s">
        <v>2842</v>
      </c>
      <c r="J431" s="43" t="s">
        <v>2299</v>
      </c>
      <c r="K431" s="31" t="s">
        <v>1179</v>
      </c>
      <c r="L431" s="32"/>
      <c r="M431" s="32"/>
      <c r="N431" s="32" t="s">
        <v>1973</v>
      </c>
      <c r="O431" s="213">
        <v>3</v>
      </c>
      <c r="P431" s="214">
        <v>3</v>
      </c>
      <c r="Q431" s="33">
        <f>IF($P431=$Q$4,ROUND($L431,2)*$O431,0)</f>
        <v>0</v>
      </c>
      <c r="R431" s="33">
        <f>IF($P431=$R$4,ROUND($L431,2)*$O431,0)</f>
        <v>0</v>
      </c>
      <c r="S431" s="33">
        <f>IF($P431=$S$4,ROUND($L431,2)*$O431,0)</f>
        <v>0</v>
      </c>
      <c r="T431" s="215" t="str">
        <f>IF((L431&gt;0)*AND(L432&gt;0),"BŁĄD - Wprowadzono dwie wartości",IF((L431=0)*AND(L432=0),"Wprowadź kwotę dla oferowanego materiału",IF((L432&lt;&gt;0)*AND(K432=0),"Uzupełnij pola SYMBOL/PRODUCENT dla zamiennika",IF((L432=0)*AND(K432&lt;&gt;0),"cena dla niewłaściwego PRODUCENTA",IF((K432&lt;&gt;0)*AND(L432&lt;&gt;0)*AND(J432=0),"Uzupełnij pole PRODUCENT dla zamiennika","OK")))))</f>
        <v>Wprowadź kwotę dla oferowanego materiału</v>
      </c>
      <c r="U431" s="18"/>
      <c r="V431" s="211"/>
      <c r="W431" s="220"/>
      <c r="X431" s="212"/>
      <c r="Y431" s="211"/>
      <c r="Z431" s="18"/>
      <c r="AA431" s="18"/>
      <c r="AB431" s="18"/>
      <c r="AC431" s="18"/>
      <c r="AD431" s="18"/>
      <c r="AE431" s="18"/>
      <c r="AF431" s="18"/>
      <c r="AG431" s="18"/>
      <c r="AH431" s="18"/>
      <c r="AI431" s="18"/>
      <c r="AJ431" s="18"/>
      <c r="AK431" s="18"/>
      <c r="AL431" s="18"/>
      <c r="AM431" s="18"/>
      <c r="AN431" s="18"/>
      <c r="AO431" s="18"/>
      <c r="AP431" s="18"/>
      <c r="AQ431" s="18"/>
      <c r="AR431" s="18"/>
      <c r="AS431" s="18"/>
      <c r="AT431" s="18"/>
      <c r="AU431" s="18"/>
      <c r="AV431" s="18"/>
      <c r="AW431" s="18"/>
      <c r="AX431" s="18"/>
      <c r="AY431" s="18"/>
      <c r="AZ431" s="18"/>
      <c r="BA431" s="18"/>
      <c r="BB431" s="18"/>
      <c r="BC431" s="18"/>
      <c r="BD431" s="18"/>
      <c r="BE431" s="18"/>
      <c r="BF431" s="18"/>
      <c r="BG431" s="18"/>
      <c r="BH431" s="18"/>
      <c r="BI431" s="18"/>
      <c r="BJ431" s="18"/>
      <c r="BK431" s="18"/>
      <c r="BL431" s="18"/>
      <c r="BM431" s="18"/>
      <c r="BN431" s="18"/>
      <c r="BO431" s="18"/>
      <c r="BP431" s="18"/>
      <c r="BQ431" s="18"/>
      <c r="BR431" s="18"/>
      <c r="BS431" s="18"/>
      <c r="BT431" s="18"/>
      <c r="BU431" s="18"/>
      <c r="BV431" s="18"/>
      <c r="BW431" s="18"/>
      <c r="BX431" s="18"/>
      <c r="BY431" s="18"/>
      <c r="BZ431" s="18"/>
      <c r="CA431" s="18"/>
      <c r="CB431" s="18"/>
      <c r="CC431" s="18"/>
      <c r="CD431" s="18"/>
      <c r="CE431" s="18"/>
      <c r="CF431" s="18"/>
      <c r="CG431" s="18"/>
      <c r="CH431" s="18"/>
      <c r="CI431" s="18"/>
      <c r="CJ431" s="18"/>
    </row>
    <row r="432" spans="1:88" ht="22.5" customHeight="1">
      <c r="A432" s="24" t="s">
        <v>1180</v>
      </c>
      <c r="B432" s="35" t="s">
        <v>1181</v>
      </c>
      <c r="C432" s="26" t="s">
        <v>1182</v>
      </c>
      <c r="D432" s="26" t="s">
        <v>1178</v>
      </c>
      <c r="E432" s="24" t="s">
        <v>1962</v>
      </c>
      <c r="F432" s="37" t="s">
        <v>2153</v>
      </c>
      <c r="G432" s="24" t="s">
        <v>2753</v>
      </c>
      <c r="H432" s="29" t="s">
        <v>1154</v>
      </c>
      <c r="I432" s="30" t="s">
        <v>2842</v>
      </c>
      <c r="J432" s="43"/>
      <c r="K432" s="36"/>
      <c r="L432" s="32"/>
      <c r="M432" s="32"/>
      <c r="N432" s="32" t="s">
        <v>1976</v>
      </c>
      <c r="O432" s="213"/>
      <c r="P432" s="213"/>
      <c r="Q432" s="33">
        <f>IF($P431=$Q$4,ROUND($L432,2)*O431,0)</f>
        <v>0</v>
      </c>
      <c r="R432" s="33">
        <f>IF($P431=$R$4,ROUND($L432,2)*O431,0)</f>
        <v>0</v>
      </c>
      <c r="S432" s="33">
        <f>IF(P431=$S$4,ROUND($L432,2)*O431,0)</f>
        <v>0</v>
      </c>
      <c r="T432" s="215"/>
      <c r="U432" s="18"/>
      <c r="V432" s="211"/>
      <c r="W432" s="220"/>
      <c r="X432" s="212"/>
      <c r="Y432" s="212"/>
      <c r="Z432" s="18"/>
      <c r="AA432" s="18"/>
      <c r="AB432" s="18"/>
      <c r="AC432" s="18"/>
      <c r="AD432" s="18"/>
      <c r="AE432" s="18"/>
      <c r="AF432" s="18"/>
      <c r="AG432" s="18"/>
      <c r="AH432" s="18"/>
      <c r="AI432" s="18"/>
      <c r="AJ432" s="18"/>
      <c r="AK432" s="18"/>
      <c r="AL432" s="18"/>
      <c r="AM432" s="18"/>
      <c r="AN432" s="18"/>
      <c r="AO432" s="18"/>
      <c r="AP432" s="18"/>
      <c r="AQ432" s="18"/>
      <c r="AR432" s="18"/>
      <c r="AS432" s="18"/>
      <c r="AT432" s="18"/>
      <c r="AU432" s="18"/>
      <c r="AV432" s="18"/>
      <c r="AW432" s="18"/>
      <c r="AX432" s="18"/>
      <c r="AY432" s="18"/>
      <c r="AZ432" s="18"/>
      <c r="BA432" s="18"/>
      <c r="BB432" s="18"/>
      <c r="BC432" s="18"/>
      <c r="BD432" s="18"/>
      <c r="BE432" s="18"/>
      <c r="BF432" s="18"/>
      <c r="BG432" s="18"/>
      <c r="BH432" s="18"/>
      <c r="BI432" s="18"/>
      <c r="BJ432" s="18"/>
      <c r="BK432" s="18"/>
      <c r="BL432" s="18"/>
      <c r="BM432" s="18"/>
      <c r="BN432" s="18"/>
      <c r="BO432" s="18"/>
      <c r="BP432" s="18"/>
      <c r="BQ432" s="18"/>
      <c r="BR432" s="18"/>
      <c r="BS432" s="18"/>
      <c r="BT432" s="18"/>
      <c r="BU432" s="18"/>
      <c r="BV432" s="18"/>
      <c r="BW432" s="18"/>
      <c r="BX432" s="18"/>
      <c r="BY432" s="18"/>
      <c r="BZ432" s="18"/>
      <c r="CA432" s="18"/>
      <c r="CB432" s="18"/>
      <c r="CC432" s="18"/>
      <c r="CD432" s="18"/>
      <c r="CE432" s="18"/>
      <c r="CF432" s="18"/>
      <c r="CG432" s="18"/>
      <c r="CH432" s="18"/>
      <c r="CI432" s="18"/>
      <c r="CJ432" s="18"/>
    </row>
    <row r="433" spans="1:88" ht="15.75" customHeight="1">
      <c r="A433" s="24" t="s">
        <v>1183</v>
      </c>
      <c r="B433" s="25" t="s">
        <v>1184</v>
      </c>
      <c r="C433" s="26" t="s">
        <v>1185</v>
      </c>
      <c r="D433" s="26" t="s">
        <v>1186</v>
      </c>
      <c r="E433" s="24" t="s">
        <v>1962</v>
      </c>
      <c r="F433" s="37" t="s">
        <v>1967</v>
      </c>
      <c r="G433" s="24" t="s">
        <v>2753</v>
      </c>
      <c r="H433" s="29" t="s">
        <v>2317</v>
      </c>
      <c r="I433" s="30" t="s">
        <v>2039</v>
      </c>
      <c r="J433" s="43" t="s">
        <v>2299</v>
      </c>
      <c r="K433" s="31" t="s">
        <v>1187</v>
      </c>
      <c r="L433" s="32"/>
      <c r="M433" s="32"/>
      <c r="N433" s="32" t="s">
        <v>1973</v>
      </c>
      <c r="O433" s="213">
        <v>2</v>
      </c>
      <c r="P433" s="214">
        <v>3</v>
      </c>
      <c r="Q433" s="33">
        <f>IF($P433=$Q$4,ROUND($L433,2)*$O433,0)</f>
        <v>0</v>
      </c>
      <c r="R433" s="33">
        <f>IF($P433=$R$4,ROUND($L433,2)*$O433,0)</f>
        <v>0</v>
      </c>
      <c r="S433" s="33">
        <f>IF($P433=$S$4,ROUND($L433,2)*$O433,0)</f>
        <v>0</v>
      </c>
      <c r="T433" s="215" t="str">
        <f>IF((L433&gt;0)*AND(L434&gt;0),"BŁĄD - Wprowadzono dwie wartości",IF((L433=0)*AND(L434=0),"Wprowadź kwotę dla oferowanego materiału",IF((L434&lt;&gt;0)*AND(K434=0),"Uzupełnij pola SYMBOL/PRODUCENT dla zamiennika",IF((L434=0)*AND(K434&lt;&gt;0),"cena dla niewłaściwego PRODUCENTA",IF((K434&lt;&gt;0)*AND(L434&lt;&gt;0)*AND(J434=0),"Uzupełnij pole PRODUCENT dla zamiennika","OK")))))</f>
        <v>Wprowadź kwotę dla oferowanego materiału</v>
      </c>
      <c r="U433" s="18"/>
      <c r="V433" s="211"/>
      <c r="W433" s="220"/>
      <c r="X433" s="212"/>
      <c r="Y433" s="211"/>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c r="AY433" s="18"/>
      <c r="AZ433" s="18"/>
      <c r="BA433" s="18"/>
      <c r="BB433" s="18"/>
      <c r="BC433" s="18"/>
      <c r="BD433" s="18"/>
      <c r="BE433" s="18"/>
      <c r="BF433" s="18"/>
      <c r="BG433" s="18"/>
      <c r="BH433" s="18"/>
      <c r="BI433" s="18"/>
      <c r="BJ433" s="18"/>
      <c r="BK433" s="18"/>
      <c r="BL433" s="18"/>
      <c r="BM433" s="18"/>
      <c r="BN433" s="18"/>
      <c r="BO433" s="18"/>
      <c r="BP433" s="18"/>
      <c r="BQ433" s="18"/>
      <c r="BR433" s="18"/>
      <c r="BS433" s="18"/>
      <c r="BT433" s="18"/>
      <c r="BU433" s="18"/>
      <c r="BV433" s="18"/>
      <c r="BW433" s="18"/>
      <c r="BX433" s="18"/>
      <c r="BY433" s="18"/>
      <c r="BZ433" s="18"/>
      <c r="CA433" s="18"/>
      <c r="CB433" s="18"/>
      <c r="CC433" s="18"/>
      <c r="CD433" s="18"/>
      <c r="CE433" s="18"/>
      <c r="CF433" s="18"/>
      <c r="CG433" s="18"/>
      <c r="CH433" s="18"/>
      <c r="CI433" s="18"/>
      <c r="CJ433" s="18"/>
    </row>
    <row r="434" spans="1:88" ht="15.75" customHeight="1">
      <c r="A434" s="24" t="s">
        <v>1188</v>
      </c>
      <c r="B434" s="25" t="s">
        <v>1189</v>
      </c>
      <c r="C434" s="26" t="s">
        <v>1186</v>
      </c>
      <c r="D434" s="26" t="s">
        <v>1186</v>
      </c>
      <c r="E434" s="24" t="s">
        <v>1962</v>
      </c>
      <c r="F434" s="37" t="s">
        <v>1967</v>
      </c>
      <c r="G434" s="24" t="s">
        <v>2753</v>
      </c>
      <c r="H434" s="29" t="s">
        <v>2317</v>
      </c>
      <c r="I434" s="30" t="s">
        <v>2039</v>
      </c>
      <c r="J434" s="43"/>
      <c r="K434" s="36"/>
      <c r="L434" s="32"/>
      <c r="M434" s="32"/>
      <c r="N434" s="32" t="s">
        <v>1976</v>
      </c>
      <c r="O434" s="213"/>
      <c r="P434" s="213"/>
      <c r="Q434" s="33">
        <f>IF($P433=$Q$4,ROUND($L434,2)*O433,0)</f>
        <v>0</v>
      </c>
      <c r="R434" s="33">
        <f>IF($P433=$R$4,ROUND($L434,2)*O433,0)</f>
        <v>0</v>
      </c>
      <c r="S434" s="33">
        <f>IF(P433=$S$4,ROUND($L434,2)*O433,0)</f>
        <v>0</v>
      </c>
      <c r="T434" s="215"/>
      <c r="U434" s="18"/>
      <c r="V434" s="211"/>
      <c r="W434" s="220"/>
      <c r="X434" s="212"/>
      <c r="Y434" s="212"/>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c r="AY434" s="18"/>
      <c r="AZ434" s="18"/>
      <c r="BA434" s="18"/>
      <c r="BB434" s="18"/>
      <c r="BC434" s="18"/>
      <c r="BD434" s="18"/>
      <c r="BE434" s="18"/>
      <c r="BF434" s="18"/>
      <c r="BG434" s="18"/>
      <c r="BH434" s="18"/>
      <c r="BI434" s="18"/>
      <c r="BJ434" s="18"/>
      <c r="BK434" s="18"/>
      <c r="BL434" s="18"/>
      <c r="BM434" s="18"/>
      <c r="BN434" s="18"/>
      <c r="BO434" s="18"/>
      <c r="BP434" s="18"/>
      <c r="BQ434" s="18"/>
      <c r="BR434" s="18"/>
      <c r="BS434" s="18"/>
      <c r="BT434" s="18"/>
      <c r="BU434" s="18"/>
      <c r="BV434" s="18"/>
      <c r="BW434" s="18"/>
      <c r="BX434" s="18"/>
      <c r="BY434" s="18"/>
      <c r="BZ434" s="18"/>
      <c r="CA434" s="18"/>
      <c r="CB434" s="18"/>
      <c r="CC434" s="18"/>
      <c r="CD434" s="18"/>
      <c r="CE434" s="18"/>
      <c r="CF434" s="18"/>
      <c r="CG434" s="18"/>
      <c r="CH434" s="18"/>
      <c r="CI434" s="18"/>
      <c r="CJ434" s="18"/>
    </row>
    <row r="435" spans="1:88" ht="22.5" customHeight="1">
      <c r="A435" s="24" t="s">
        <v>1190</v>
      </c>
      <c r="B435" s="25" t="s">
        <v>1191</v>
      </c>
      <c r="C435" s="26" t="s">
        <v>1192</v>
      </c>
      <c r="D435" s="27" t="s">
        <v>1193</v>
      </c>
      <c r="E435" s="24" t="s">
        <v>1962</v>
      </c>
      <c r="F435" s="37" t="s">
        <v>1967</v>
      </c>
      <c r="G435" s="24" t="s">
        <v>2753</v>
      </c>
      <c r="H435" s="29" t="s">
        <v>2327</v>
      </c>
      <c r="I435" s="30" t="s">
        <v>467</v>
      </c>
      <c r="J435" s="43" t="s">
        <v>2299</v>
      </c>
      <c r="K435" s="31" t="s">
        <v>1194</v>
      </c>
      <c r="L435" s="32"/>
      <c r="M435" s="32"/>
      <c r="N435" s="32" t="s">
        <v>1973</v>
      </c>
      <c r="O435" s="213">
        <v>2</v>
      </c>
      <c r="P435" s="214">
        <v>3</v>
      </c>
      <c r="Q435" s="33">
        <f>IF($P435=$Q$4,ROUND($L435,2)*$O435,0)</f>
        <v>0</v>
      </c>
      <c r="R435" s="33">
        <f>IF($P435=$R$4,ROUND($L435,2)*$O435,0)</f>
        <v>0</v>
      </c>
      <c r="S435" s="33">
        <f>IF($P435=$S$4,ROUND($L435,2)*$O435,0)</f>
        <v>0</v>
      </c>
      <c r="T435" s="215" t="str">
        <f>IF((L435&gt;0)*AND(L436&gt;0),"BŁĄD - Wprowadzono dwie wartości",IF((L435=0)*AND(L436=0),"Wprowadź kwotę dla oferowanego materiału",IF((L436&lt;&gt;0)*AND(K436=0),"Uzupełnij pola SYMBOL/PRODUCENT dla zamiennika",IF((L436=0)*AND(K436&lt;&gt;0),"cena dla niewłaściwego PRODUCENTA",IF((K436&lt;&gt;0)*AND(L436&lt;&gt;0)*AND(J436=0),"Uzupełnij pole PRODUCENT dla zamiennika","OK")))))</f>
        <v>Wprowadź kwotę dla oferowanego materiału</v>
      </c>
      <c r="U435" s="18"/>
      <c r="V435" s="211"/>
      <c r="W435" s="220"/>
      <c r="X435" s="212"/>
      <c r="Y435" s="211"/>
      <c r="Z435" s="18"/>
      <c r="AA435" s="18"/>
      <c r="AB435" s="18"/>
      <c r="AC435" s="18"/>
      <c r="AD435" s="18"/>
      <c r="AE435" s="18"/>
      <c r="AF435" s="18"/>
      <c r="AG435" s="18"/>
      <c r="AH435" s="18"/>
      <c r="AI435" s="18"/>
      <c r="AJ435" s="18"/>
      <c r="AK435" s="18"/>
      <c r="AL435" s="18"/>
      <c r="AM435" s="18"/>
      <c r="AN435" s="18"/>
      <c r="AO435" s="18"/>
      <c r="AP435" s="18"/>
      <c r="AQ435" s="18"/>
      <c r="AR435" s="18"/>
      <c r="AS435" s="18"/>
      <c r="AT435" s="18"/>
      <c r="AU435" s="18"/>
      <c r="AV435" s="18"/>
      <c r="AW435" s="18"/>
      <c r="AX435" s="18"/>
      <c r="AY435" s="18"/>
      <c r="AZ435" s="18"/>
      <c r="BA435" s="18"/>
      <c r="BB435" s="18"/>
      <c r="BC435" s="18"/>
      <c r="BD435" s="18"/>
      <c r="BE435" s="18"/>
      <c r="BF435" s="18"/>
      <c r="BG435" s="18"/>
      <c r="BH435" s="18"/>
      <c r="BI435" s="18"/>
      <c r="BJ435" s="18"/>
      <c r="BK435" s="18"/>
      <c r="BL435" s="18"/>
      <c r="BM435" s="18"/>
      <c r="BN435" s="18"/>
      <c r="BO435" s="18"/>
      <c r="BP435" s="18"/>
      <c r="BQ435" s="18"/>
      <c r="BR435" s="18"/>
      <c r="BS435" s="18"/>
      <c r="BT435" s="18"/>
      <c r="BU435" s="18"/>
      <c r="BV435" s="18"/>
      <c r="BW435" s="18"/>
      <c r="BX435" s="18"/>
      <c r="BY435" s="18"/>
      <c r="BZ435" s="18"/>
      <c r="CA435" s="18"/>
      <c r="CB435" s="18"/>
      <c r="CC435" s="18"/>
      <c r="CD435" s="18"/>
      <c r="CE435" s="18"/>
      <c r="CF435" s="18"/>
      <c r="CG435" s="18"/>
      <c r="CH435" s="18"/>
      <c r="CI435" s="18"/>
      <c r="CJ435" s="18"/>
    </row>
    <row r="436" spans="1:88" ht="22.5" customHeight="1">
      <c r="A436" s="34" t="s">
        <v>1195</v>
      </c>
      <c r="B436" s="35" t="s">
        <v>1196</v>
      </c>
      <c r="C436" s="26" t="s">
        <v>1197</v>
      </c>
      <c r="D436" s="27" t="s">
        <v>1193</v>
      </c>
      <c r="E436" s="24" t="s">
        <v>1962</v>
      </c>
      <c r="F436" s="37" t="s">
        <v>1967</v>
      </c>
      <c r="G436" s="24" t="s">
        <v>2753</v>
      </c>
      <c r="H436" s="29" t="s">
        <v>2327</v>
      </c>
      <c r="I436" s="30" t="s">
        <v>467</v>
      </c>
      <c r="J436" s="43"/>
      <c r="K436" s="36"/>
      <c r="L436" s="32"/>
      <c r="M436" s="32"/>
      <c r="N436" s="32" t="s">
        <v>1976</v>
      </c>
      <c r="O436" s="213"/>
      <c r="P436" s="213"/>
      <c r="Q436" s="33">
        <f>IF($P435=$Q$4,ROUND($L436,2)*O435,0)</f>
        <v>0</v>
      </c>
      <c r="R436" s="33">
        <f>IF($P435=$R$4,ROUND($L436,2)*O435,0)</f>
        <v>0</v>
      </c>
      <c r="S436" s="33">
        <f>IF(P435=$S$4,ROUND($L436,2)*O435,0)</f>
        <v>0</v>
      </c>
      <c r="T436" s="215"/>
      <c r="U436" s="18"/>
      <c r="V436" s="211"/>
      <c r="W436" s="220"/>
      <c r="X436" s="212"/>
      <c r="Y436" s="212"/>
      <c r="Z436" s="18"/>
      <c r="AA436" s="18"/>
      <c r="AB436" s="18"/>
      <c r="AC436" s="18"/>
      <c r="AD436" s="18"/>
      <c r="AE436" s="18"/>
      <c r="AF436" s="18"/>
      <c r="AG436" s="18"/>
      <c r="AH436" s="18"/>
      <c r="AI436" s="18"/>
      <c r="AJ436" s="18"/>
      <c r="AK436" s="18"/>
      <c r="AL436" s="18"/>
      <c r="AM436" s="18"/>
      <c r="AN436" s="18"/>
      <c r="AO436" s="18"/>
      <c r="AP436" s="18"/>
      <c r="AQ436" s="18"/>
      <c r="AR436" s="18"/>
      <c r="AS436" s="18"/>
      <c r="AT436" s="18"/>
      <c r="AU436" s="18"/>
      <c r="AV436" s="18"/>
      <c r="AW436" s="18"/>
      <c r="AX436" s="18"/>
      <c r="AY436" s="18"/>
      <c r="AZ436" s="18"/>
      <c r="BA436" s="18"/>
      <c r="BB436" s="18"/>
      <c r="BC436" s="18"/>
      <c r="BD436" s="18"/>
      <c r="BE436" s="18"/>
      <c r="BF436" s="18"/>
      <c r="BG436" s="18"/>
      <c r="BH436" s="18"/>
      <c r="BI436" s="18"/>
      <c r="BJ436" s="18"/>
      <c r="BK436" s="18"/>
      <c r="BL436" s="18"/>
      <c r="BM436" s="18"/>
      <c r="BN436" s="18"/>
      <c r="BO436" s="18"/>
      <c r="BP436" s="18"/>
      <c r="BQ436" s="18"/>
      <c r="BR436" s="18"/>
      <c r="BS436" s="18"/>
      <c r="BT436" s="18"/>
      <c r="BU436" s="18"/>
      <c r="BV436" s="18"/>
      <c r="BW436" s="18"/>
      <c r="BX436" s="18"/>
      <c r="BY436" s="18"/>
      <c r="BZ436" s="18"/>
      <c r="CA436" s="18"/>
      <c r="CB436" s="18"/>
      <c r="CC436" s="18"/>
      <c r="CD436" s="18"/>
      <c r="CE436" s="18"/>
      <c r="CF436" s="18"/>
      <c r="CG436" s="18"/>
      <c r="CH436" s="18"/>
      <c r="CI436" s="18"/>
      <c r="CJ436" s="18"/>
    </row>
    <row r="437" spans="1:88" ht="15.75" customHeight="1">
      <c r="A437" s="24" t="s">
        <v>1198</v>
      </c>
      <c r="B437" s="25" t="s">
        <v>1199</v>
      </c>
      <c r="C437" s="26" t="s">
        <v>1200</v>
      </c>
      <c r="D437" s="26" t="s">
        <v>1201</v>
      </c>
      <c r="E437" s="24" t="s">
        <v>1962</v>
      </c>
      <c r="F437" s="37" t="s">
        <v>1967</v>
      </c>
      <c r="G437" s="24" t="s">
        <v>2753</v>
      </c>
      <c r="H437" s="29" t="s">
        <v>2336</v>
      </c>
      <c r="I437" s="30" t="s">
        <v>262</v>
      </c>
      <c r="J437" s="43" t="s">
        <v>2338</v>
      </c>
      <c r="K437" s="31">
        <v>43034808</v>
      </c>
      <c r="L437" s="32"/>
      <c r="M437" s="32"/>
      <c r="N437" s="32" t="s">
        <v>1973</v>
      </c>
      <c r="O437" s="213">
        <v>5</v>
      </c>
      <c r="P437" s="214">
        <v>2</v>
      </c>
      <c r="Q437" s="33">
        <f>IF($P437=$Q$4,ROUND($L437,2)*$O437,0)</f>
        <v>0</v>
      </c>
      <c r="R437" s="33">
        <f>IF($P437=$R$4,ROUND($L437,2)*$O437,0)</f>
        <v>0</v>
      </c>
      <c r="S437" s="33">
        <f>IF($P437=$S$4,ROUND($L437,2)*$O437,0)</f>
        <v>0</v>
      </c>
      <c r="T437" s="215" t="str">
        <f>IF((L437&gt;0)*AND(L438&gt;0),"BŁĄD - Wprowadzono dwie wartości",IF((L437=0)*AND(L438=0),"Wprowadź kwotę dla oferowanego materiału",IF((L438&lt;&gt;0)*AND(K438=0),"Uzupełnij pola SYMBOL/PRODUCENT dla zamiennika",IF((L438=0)*AND(K438&lt;&gt;0),"cena dla niewłaściwego PRODUCENTA",IF((K438&lt;&gt;0)*AND(L438&lt;&gt;0)*AND(J438=0),"Uzupełnij pole PRODUCENT dla zamiennika","OK")))))</f>
        <v>Wprowadź kwotę dla oferowanego materiału</v>
      </c>
      <c r="U437" s="18"/>
      <c r="V437" s="211"/>
      <c r="W437" s="220"/>
      <c r="X437" s="212"/>
      <c r="Y437" s="211"/>
      <c r="Z437" s="18"/>
      <c r="AA437" s="18"/>
      <c r="AB437" s="18"/>
      <c r="AC437" s="18"/>
      <c r="AD437" s="18"/>
      <c r="AE437" s="18"/>
      <c r="AF437" s="18"/>
      <c r="AG437" s="18"/>
      <c r="AH437" s="18"/>
      <c r="AI437" s="18"/>
      <c r="AJ437" s="18"/>
      <c r="AK437" s="18"/>
      <c r="AL437" s="18"/>
      <c r="AM437" s="18"/>
      <c r="AN437" s="18"/>
      <c r="AO437" s="18"/>
      <c r="AP437" s="18"/>
      <c r="AQ437" s="18"/>
      <c r="AR437" s="18"/>
      <c r="AS437" s="18"/>
      <c r="AT437" s="18"/>
      <c r="AU437" s="18"/>
      <c r="AV437" s="18"/>
      <c r="AW437" s="18"/>
      <c r="AX437" s="18"/>
      <c r="AY437" s="18"/>
      <c r="AZ437" s="18"/>
      <c r="BA437" s="18"/>
      <c r="BB437" s="18"/>
      <c r="BC437" s="18"/>
      <c r="BD437" s="18"/>
      <c r="BE437" s="18"/>
      <c r="BF437" s="18"/>
      <c r="BG437" s="18"/>
      <c r="BH437" s="18"/>
      <c r="BI437" s="18"/>
      <c r="BJ437" s="18"/>
      <c r="BK437" s="18"/>
      <c r="BL437" s="18"/>
      <c r="BM437" s="18"/>
      <c r="BN437" s="18"/>
      <c r="BO437" s="18"/>
      <c r="BP437" s="18"/>
      <c r="BQ437" s="18"/>
      <c r="BR437" s="18"/>
      <c r="BS437" s="18"/>
      <c r="BT437" s="18"/>
      <c r="BU437" s="18"/>
      <c r="BV437" s="18"/>
      <c r="BW437" s="18"/>
      <c r="BX437" s="18"/>
      <c r="BY437" s="18"/>
      <c r="BZ437" s="18"/>
      <c r="CA437" s="18"/>
      <c r="CB437" s="18"/>
      <c r="CC437" s="18"/>
      <c r="CD437" s="18"/>
      <c r="CE437" s="18"/>
      <c r="CF437" s="18"/>
      <c r="CG437" s="18"/>
      <c r="CH437" s="18"/>
      <c r="CI437" s="18"/>
      <c r="CJ437" s="18"/>
    </row>
    <row r="438" spans="1:88" ht="15.75" customHeight="1">
      <c r="A438" s="24" t="s">
        <v>1202</v>
      </c>
      <c r="B438" s="25" t="s">
        <v>1203</v>
      </c>
      <c r="C438" s="26" t="s">
        <v>1204</v>
      </c>
      <c r="D438" s="26" t="s">
        <v>1201</v>
      </c>
      <c r="E438" s="24" t="s">
        <v>1962</v>
      </c>
      <c r="F438" s="37" t="s">
        <v>1967</v>
      </c>
      <c r="G438" s="24" t="s">
        <v>2753</v>
      </c>
      <c r="H438" s="29" t="s">
        <v>2336</v>
      </c>
      <c r="I438" s="30" t="s">
        <v>262</v>
      </c>
      <c r="J438" s="43"/>
      <c r="K438" s="36"/>
      <c r="L438" s="32"/>
      <c r="M438" s="32"/>
      <c r="N438" s="32" t="s">
        <v>1976</v>
      </c>
      <c r="O438" s="213"/>
      <c r="P438" s="213"/>
      <c r="Q438" s="33">
        <f>IF($P437=$Q$4,ROUND($L438,2)*O437,0)</f>
        <v>0</v>
      </c>
      <c r="R438" s="33">
        <f>IF($P437=$R$4,ROUND($L438,2)*O437,0)</f>
        <v>0</v>
      </c>
      <c r="S438" s="33">
        <f>IF(P437=$S$4,ROUND($L438,2)*O437,0)</f>
        <v>0</v>
      </c>
      <c r="T438" s="215"/>
      <c r="U438" s="18"/>
      <c r="V438" s="211"/>
      <c r="W438" s="220"/>
      <c r="X438" s="212"/>
      <c r="Y438" s="212"/>
      <c r="Z438" s="18"/>
      <c r="AA438" s="18"/>
      <c r="AB438" s="18"/>
      <c r="AC438" s="18"/>
      <c r="AD438" s="18"/>
      <c r="AE438" s="18"/>
      <c r="AF438" s="18"/>
      <c r="AG438" s="18"/>
      <c r="AH438" s="18"/>
      <c r="AI438" s="18"/>
      <c r="AJ438" s="18"/>
      <c r="AK438" s="18"/>
      <c r="AL438" s="18"/>
      <c r="AM438" s="18"/>
      <c r="AN438" s="18"/>
      <c r="AO438" s="18"/>
      <c r="AP438" s="18"/>
      <c r="AQ438" s="18"/>
      <c r="AR438" s="18"/>
      <c r="AS438" s="18"/>
      <c r="AT438" s="18"/>
      <c r="AU438" s="18"/>
      <c r="AV438" s="18"/>
      <c r="AW438" s="18"/>
      <c r="AX438" s="18"/>
      <c r="AY438" s="18"/>
      <c r="AZ438" s="18"/>
      <c r="BA438" s="18"/>
      <c r="BB438" s="18"/>
      <c r="BC438" s="18"/>
      <c r="BD438" s="18"/>
      <c r="BE438" s="18"/>
      <c r="BF438" s="18"/>
      <c r="BG438" s="18"/>
      <c r="BH438" s="18"/>
      <c r="BI438" s="18"/>
      <c r="BJ438" s="18"/>
      <c r="BK438" s="18"/>
      <c r="BL438" s="18"/>
      <c r="BM438" s="18"/>
      <c r="BN438" s="18"/>
      <c r="BO438" s="18"/>
      <c r="BP438" s="18"/>
      <c r="BQ438" s="18"/>
      <c r="BR438" s="18"/>
      <c r="BS438" s="18"/>
      <c r="BT438" s="18"/>
      <c r="BU438" s="18"/>
      <c r="BV438" s="18"/>
      <c r="BW438" s="18"/>
      <c r="BX438" s="18"/>
      <c r="BY438" s="18"/>
      <c r="BZ438" s="18"/>
      <c r="CA438" s="18"/>
      <c r="CB438" s="18"/>
      <c r="CC438" s="18"/>
      <c r="CD438" s="18"/>
      <c r="CE438" s="18"/>
      <c r="CF438" s="18"/>
      <c r="CG438" s="18"/>
      <c r="CH438" s="18"/>
      <c r="CI438" s="18"/>
      <c r="CJ438" s="18"/>
    </row>
    <row r="439" spans="1:88" ht="30" customHeight="1">
      <c r="A439" s="24" t="s">
        <v>1205</v>
      </c>
      <c r="B439" s="25" t="s">
        <v>1206</v>
      </c>
      <c r="C439" s="26" t="s">
        <v>1207</v>
      </c>
      <c r="D439" s="27" t="s">
        <v>1208</v>
      </c>
      <c r="E439" s="24" t="s">
        <v>1962</v>
      </c>
      <c r="F439" s="37" t="s">
        <v>2134</v>
      </c>
      <c r="G439" s="24" t="s">
        <v>2753</v>
      </c>
      <c r="H439" s="29" t="s">
        <v>2336</v>
      </c>
      <c r="I439" s="30" t="s">
        <v>262</v>
      </c>
      <c r="J439" s="43" t="s">
        <v>2338</v>
      </c>
      <c r="K439" s="31">
        <v>43034807</v>
      </c>
      <c r="L439" s="32"/>
      <c r="M439" s="32"/>
      <c r="N439" s="32" t="s">
        <v>1973</v>
      </c>
      <c r="O439" s="213">
        <v>2</v>
      </c>
      <c r="P439" s="214">
        <v>3</v>
      </c>
      <c r="Q439" s="33">
        <f>IF($P439=$Q$4,ROUND($L439,2)*$O439,0)</f>
        <v>0</v>
      </c>
      <c r="R439" s="33">
        <f>IF($P439=$R$4,ROUND($L439,2)*$O439,0)</f>
        <v>0</v>
      </c>
      <c r="S439" s="33">
        <f>IF($P439=$S$4,ROUND($L439,2)*$O439,0)</f>
        <v>0</v>
      </c>
      <c r="T439" s="215" t="str">
        <f>IF((L439&gt;0)*AND(L440&gt;0),"BŁĄD - Wprowadzono dwie wartości",IF((L439=0)*AND(L440=0),"Wprowadź kwotę dla oferowanego materiału",IF((L440&lt;&gt;0)*AND(K440=0),"Uzupełnij pola SYMBOL/PRODUCENT dla zamiennika",IF((L440=0)*AND(K440&lt;&gt;0),"cena dla niewłaściwego PRODUCENTA",IF((K440&lt;&gt;0)*AND(L440&lt;&gt;0)*AND(J440=0),"Uzupełnij pole PRODUCENT dla zamiennika","OK")))))</f>
        <v>Wprowadź kwotę dla oferowanego materiału</v>
      </c>
      <c r="U439" s="18"/>
      <c r="V439" s="211"/>
      <c r="W439" s="220"/>
      <c r="X439" s="212"/>
      <c r="Y439" s="211"/>
      <c r="Z439" s="18"/>
      <c r="AA439" s="18"/>
      <c r="AB439" s="18"/>
      <c r="AC439" s="18"/>
      <c r="AD439" s="18"/>
      <c r="AE439" s="18"/>
      <c r="AF439" s="18"/>
      <c r="AG439" s="18"/>
      <c r="AH439" s="18"/>
      <c r="AI439" s="18"/>
      <c r="AJ439" s="18"/>
      <c r="AK439" s="18"/>
      <c r="AL439" s="18"/>
      <c r="AM439" s="18"/>
      <c r="AN439" s="18"/>
      <c r="AO439" s="18"/>
      <c r="AP439" s="18"/>
      <c r="AQ439" s="18"/>
      <c r="AR439" s="18"/>
      <c r="AS439" s="18"/>
      <c r="AT439" s="18"/>
      <c r="AU439" s="18"/>
      <c r="AV439" s="18"/>
      <c r="AW439" s="18"/>
      <c r="AX439" s="18"/>
      <c r="AY439" s="18"/>
      <c r="AZ439" s="18"/>
      <c r="BA439" s="18"/>
      <c r="BB439" s="18"/>
      <c r="BC439" s="18"/>
      <c r="BD439" s="18"/>
      <c r="BE439" s="18"/>
      <c r="BF439" s="18"/>
      <c r="BG439" s="18"/>
      <c r="BH439" s="18"/>
      <c r="BI439" s="18"/>
      <c r="BJ439" s="18"/>
      <c r="BK439" s="18"/>
      <c r="BL439" s="18"/>
      <c r="BM439" s="18"/>
      <c r="BN439" s="18"/>
      <c r="BO439" s="18"/>
      <c r="BP439" s="18"/>
      <c r="BQ439" s="18"/>
      <c r="BR439" s="18"/>
      <c r="BS439" s="18"/>
      <c r="BT439" s="18"/>
      <c r="BU439" s="18"/>
      <c r="BV439" s="18"/>
      <c r="BW439" s="18"/>
      <c r="BX439" s="18"/>
      <c r="BY439" s="18"/>
      <c r="BZ439" s="18"/>
      <c r="CA439" s="18"/>
      <c r="CB439" s="18"/>
      <c r="CC439" s="18"/>
      <c r="CD439" s="18"/>
      <c r="CE439" s="18"/>
      <c r="CF439" s="18"/>
      <c r="CG439" s="18"/>
      <c r="CH439" s="18"/>
      <c r="CI439" s="18"/>
      <c r="CJ439" s="18"/>
    </row>
    <row r="440" spans="1:88" ht="30" customHeight="1">
      <c r="A440" s="24" t="s">
        <v>1209</v>
      </c>
      <c r="B440" s="25" t="s">
        <v>1210</v>
      </c>
      <c r="C440" s="26" t="s">
        <v>1211</v>
      </c>
      <c r="D440" s="27" t="s">
        <v>1208</v>
      </c>
      <c r="E440" s="24" t="s">
        <v>1962</v>
      </c>
      <c r="F440" s="37" t="s">
        <v>2134</v>
      </c>
      <c r="G440" s="24" t="s">
        <v>2753</v>
      </c>
      <c r="H440" s="29" t="s">
        <v>2336</v>
      </c>
      <c r="I440" s="30" t="s">
        <v>262</v>
      </c>
      <c r="J440" s="43"/>
      <c r="K440" s="44"/>
      <c r="L440" s="32"/>
      <c r="M440" s="32"/>
      <c r="N440" s="32" t="s">
        <v>1976</v>
      </c>
      <c r="O440" s="213"/>
      <c r="P440" s="213"/>
      <c r="Q440" s="33">
        <f>IF($P439=$Q$4,ROUND($L440,2)*O439,0)</f>
        <v>0</v>
      </c>
      <c r="R440" s="33">
        <f>IF($P439=$R$4,ROUND($L440,2)*O439,0)</f>
        <v>0</v>
      </c>
      <c r="S440" s="33">
        <f>IF(P439=$S$4,ROUND($L440,2)*O439,0)</f>
        <v>0</v>
      </c>
      <c r="T440" s="215"/>
      <c r="U440" s="18"/>
      <c r="V440" s="211"/>
      <c r="W440" s="220"/>
      <c r="X440" s="212"/>
      <c r="Y440" s="212"/>
      <c r="Z440" s="18"/>
      <c r="AA440" s="18"/>
      <c r="AB440" s="18"/>
      <c r="AC440" s="18"/>
      <c r="AD440" s="18"/>
      <c r="AE440" s="18"/>
      <c r="AF440" s="18"/>
      <c r="AG440" s="18"/>
      <c r="AH440" s="18"/>
      <c r="AI440" s="18"/>
      <c r="AJ440" s="18"/>
      <c r="AK440" s="18"/>
      <c r="AL440" s="18"/>
      <c r="AM440" s="18"/>
      <c r="AN440" s="18"/>
      <c r="AO440" s="18"/>
      <c r="AP440" s="18"/>
      <c r="AQ440" s="18"/>
      <c r="AR440" s="18"/>
      <c r="AS440" s="18"/>
      <c r="AT440" s="18"/>
      <c r="AU440" s="18"/>
      <c r="AV440" s="18"/>
      <c r="AW440" s="18"/>
      <c r="AX440" s="18"/>
      <c r="AY440" s="18"/>
      <c r="AZ440" s="18"/>
      <c r="BA440" s="18"/>
      <c r="BB440" s="18"/>
      <c r="BC440" s="18"/>
      <c r="BD440" s="18"/>
      <c r="BE440" s="18"/>
      <c r="BF440" s="18"/>
      <c r="BG440" s="18"/>
      <c r="BH440" s="18"/>
      <c r="BI440" s="18"/>
      <c r="BJ440" s="18"/>
      <c r="BK440" s="18"/>
      <c r="BL440" s="18"/>
      <c r="BM440" s="18"/>
      <c r="BN440" s="18"/>
      <c r="BO440" s="18"/>
      <c r="BP440" s="18"/>
      <c r="BQ440" s="18"/>
      <c r="BR440" s="18"/>
      <c r="BS440" s="18"/>
      <c r="BT440" s="18"/>
      <c r="BU440" s="18"/>
      <c r="BV440" s="18"/>
      <c r="BW440" s="18"/>
      <c r="BX440" s="18"/>
      <c r="BY440" s="18"/>
      <c r="BZ440" s="18"/>
      <c r="CA440" s="18"/>
      <c r="CB440" s="18"/>
      <c r="CC440" s="18"/>
      <c r="CD440" s="18"/>
      <c r="CE440" s="18"/>
      <c r="CF440" s="18"/>
      <c r="CG440" s="18"/>
      <c r="CH440" s="18"/>
      <c r="CI440" s="18"/>
      <c r="CJ440" s="18"/>
    </row>
    <row r="441" spans="1:88" ht="30" customHeight="1">
      <c r="A441" s="34" t="s">
        <v>1212</v>
      </c>
      <c r="B441" s="25" t="s">
        <v>1213</v>
      </c>
      <c r="C441" s="26" t="s">
        <v>1214</v>
      </c>
      <c r="D441" s="27" t="s">
        <v>1215</v>
      </c>
      <c r="E441" s="24" t="s">
        <v>1962</v>
      </c>
      <c r="F441" s="37" t="s">
        <v>2143</v>
      </c>
      <c r="G441" s="24" t="s">
        <v>2753</v>
      </c>
      <c r="H441" s="29" t="s">
        <v>2336</v>
      </c>
      <c r="I441" s="30" t="s">
        <v>262</v>
      </c>
      <c r="J441" s="43" t="s">
        <v>2338</v>
      </c>
      <c r="K441" s="31">
        <v>43034806</v>
      </c>
      <c r="L441" s="32"/>
      <c r="M441" s="32"/>
      <c r="N441" s="32" t="s">
        <v>1973</v>
      </c>
      <c r="O441" s="213">
        <v>2</v>
      </c>
      <c r="P441" s="214">
        <v>3</v>
      </c>
      <c r="Q441" s="33">
        <f>IF($P441=$Q$4,ROUND($L441,2)*$O441,0)</f>
        <v>0</v>
      </c>
      <c r="R441" s="33">
        <f>IF($P441=$R$4,ROUND($L441,2)*$O441,0)</f>
        <v>0</v>
      </c>
      <c r="S441" s="33">
        <f>IF($P441=$S$4,ROUND($L441,2)*$O441,0)</f>
        <v>0</v>
      </c>
      <c r="T441" s="215" t="str">
        <f>IF((L441&gt;0)*AND(L442&gt;0),"BŁĄD - Wprowadzono dwie wartości",IF((L441=0)*AND(L442=0),"Wprowadź kwotę dla oferowanego materiału",IF((L442&lt;&gt;0)*AND(K442=0),"Uzupełnij pola SYMBOL/PRODUCENT dla zamiennika",IF((L442=0)*AND(K442&lt;&gt;0),"cena dla niewłaściwego PRODUCENTA",IF((K442&lt;&gt;0)*AND(L442&lt;&gt;0)*AND(J442=0),"Uzupełnij pole PRODUCENT dla zamiennika","OK")))))</f>
        <v>Wprowadź kwotę dla oferowanego materiału</v>
      </c>
      <c r="U441" s="18"/>
      <c r="V441" s="211"/>
      <c r="W441" s="220"/>
      <c r="X441" s="212"/>
      <c r="Y441" s="211"/>
      <c r="Z441" s="18"/>
      <c r="AA441" s="18"/>
      <c r="AB441" s="18"/>
      <c r="AC441" s="18"/>
      <c r="AD441" s="18"/>
      <c r="AE441" s="18"/>
      <c r="AF441" s="18"/>
      <c r="AG441" s="18"/>
      <c r="AH441" s="18"/>
      <c r="AI441" s="18"/>
      <c r="AJ441" s="18"/>
      <c r="AK441" s="18"/>
      <c r="AL441" s="18"/>
      <c r="AM441" s="18"/>
      <c r="AN441" s="18"/>
      <c r="AO441" s="18"/>
      <c r="AP441" s="18"/>
      <c r="AQ441" s="18"/>
      <c r="AR441" s="18"/>
      <c r="AS441" s="18"/>
      <c r="AT441" s="18"/>
      <c r="AU441" s="18"/>
      <c r="AV441" s="18"/>
      <c r="AW441" s="18"/>
      <c r="AX441" s="18"/>
      <c r="AY441" s="18"/>
      <c r="AZ441" s="18"/>
      <c r="BA441" s="18"/>
      <c r="BB441" s="18"/>
      <c r="BC441" s="18"/>
      <c r="BD441" s="18"/>
      <c r="BE441" s="18"/>
      <c r="BF441" s="18"/>
      <c r="BG441" s="18"/>
      <c r="BH441" s="18"/>
      <c r="BI441" s="18"/>
      <c r="BJ441" s="18"/>
      <c r="BK441" s="18"/>
      <c r="BL441" s="18"/>
      <c r="BM441" s="18"/>
      <c r="BN441" s="18"/>
      <c r="BO441" s="18"/>
      <c r="BP441" s="18"/>
      <c r="BQ441" s="18"/>
      <c r="BR441" s="18"/>
      <c r="BS441" s="18"/>
      <c r="BT441" s="18"/>
      <c r="BU441" s="18"/>
      <c r="BV441" s="18"/>
      <c r="BW441" s="18"/>
      <c r="BX441" s="18"/>
      <c r="BY441" s="18"/>
      <c r="BZ441" s="18"/>
      <c r="CA441" s="18"/>
      <c r="CB441" s="18"/>
      <c r="CC441" s="18"/>
      <c r="CD441" s="18"/>
      <c r="CE441" s="18"/>
      <c r="CF441" s="18"/>
      <c r="CG441" s="18"/>
      <c r="CH441" s="18"/>
      <c r="CI441" s="18"/>
      <c r="CJ441" s="18"/>
    </row>
    <row r="442" spans="1:88" ht="30" customHeight="1">
      <c r="A442" s="24" t="s">
        <v>1216</v>
      </c>
      <c r="B442" s="25" t="s">
        <v>1217</v>
      </c>
      <c r="C442" s="26" t="s">
        <v>1218</v>
      </c>
      <c r="D442" s="27" t="s">
        <v>1215</v>
      </c>
      <c r="E442" s="24" t="s">
        <v>1962</v>
      </c>
      <c r="F442" s="37" t="s">
        <v>2143</v>
      </c>
      <c r="G442" s="24" t="s">
        <v>2753</v>
      </c>
      <c r="H442" s="29" t="s">
        <v>2336</v>
      </c>
      <c r="I442" s="30" t="s">
        <v>262</v>
      </c>
      <c r="J442" s="43"/>
      <c r="K442" s="36"/>
      <c r="L442" s="32"/>
      <c r="M442" s="32"/>
      <c r="N442" s="32" t="s">
        <v>1976</v>
      </c>
      <c r="O442" s="213"/>
      <c r="P442" s="213"/>
      <c r="Q442" s="33">
        <f>IF($P441=$Q$4,ROUND($L442,2)*O441,0)</f>
        <v>0</v>
      </c>
      <c r="R442" s="33">
        <f>IF($P441=$R$4,ROUND($L442,2)*O441,0)</f>
        <v>0</v>
      </c>
      <c r="S442" s="33">
        <f>IF(P441=$S$4,ROUND($L442,2)*O441,0)</f>
        <v>0</v>
      </c>
      <c r="T442" s="215"/>
      <c r="U442" s="18"/>
      <c r="V442" s="211"/>
      <c r="W442" s="220"/>
      <c r="X442" s="212"/>
      <c r="Y442" s="212"/>
      <c r="Z442" s="18"/>
      <c r="AA442" s="18"/>
      <c r="AB442" s="18"/>
      <c r="AC442" s="18"/>
      <c r="AD442" s="18"/>
      <c r="AE442" s="18"/>
      <c r="AF442" s="18"/>
      <c r="AG442" s="18"/>
      <c r="AH442" s="18"/>
      <c r="AI442" s="18"/>
      <c r="AJ442" s="18"/>
      <c r="AK442" s="18"/>
      <c r="AL442" s="18"/>
      <c r="AM442" s="18"/>
      <c r="AN442" s="18"/>
      <c r="AO442" s="18"/>
      <c r="AP442" s="18"/>
      <c r="AQ442" s="18"/>
      <c r="AR442" s="18"/>
      <c r="AS442" s="18"/>
      <c r="AT442" s="18"/>
      <c r="AU442" s="18"/>
      <c r="AV442" s="18"/>
      <c r="AW442" s="18"/>
      <c r="AX442" s="18"/>
      <c r="AY442" s="18"/>
      <c r="AZ442" s="18"/>
      <c r="BA442" s="18"/>
      <c r="BB442" s="18"/>
      <c r="BC442" s="18"/>
      <c r="BD442" s="18"/>
      <c r="BE442" s="18"/>
      <c r="BF442" s="18"/>
      <c r="BG442" s="18"/>
      <c r="BH442" s="18"/>
      <c r="BI442" s="18"/>
      <c r="BJ442" s="18"/>
      <c r="BK442" s="18"/>
      <c r="BL442" s="18"/>
      <c r="BM442" s="18"/>
      <c r="BN442" s="18"/>
      <c r="BO442" s="18"/>
      <c r="BP442" s="18"/>
      <c r="BQ442" s="18"/>
      <c r="BR442" s="18"/>
      <c r="BS442" s="18"/>
      <c r="BT442" s="18"/>
      <c r="BU442" s="18"/>
      <c r="BV442" s="18"/>
      <c r="BW442" s="18"/>
      <c r="BX442" s="18"/>
      <c r="BY442" s="18"/>
      <c r="BZ442" s="18"/>
      <c r="CA442" s="18"/>
      <c r="CB442" s="18"/>
      <c r="CC442" s="18"/>
      <c r="CD442" s="18"/>
      <c r="CE442" s="18"/>
      <c r="CF442" s="18"/>
      <c r="CG442" s="18"/>
      <c r="CH442" s="18"/>
      <c r="CI442" s="18"/>
      <c r="CJ442" s="18"/>
    </row>
    <row r="443" spans="1:88" ht="15.75" customHeight="1">
      <c r="A443" s="24" t="s">
        <v>1219</v>
      </c>
      <c r="B443" s="25" t="s">
        <v>1220</v>
      </c>
      <c r="C443" s="26" t="s">
        <v>1221</v>
      </c>
      <c r="D443" s="26" t="s">
        <v>1222</v>
      </c>
      <c r="E443" s="24" t="s">
        <v>1962</v>
      </c>
      <c r="F443" s="37" t="s">
        <v>2153</v>
      </c>
      <c r="G443" s="24" t="s">
        <v>2753</v>
      </c>
      <c r="H443" s="29" t="s">
        <v>2336</v>
      </c>
      <c r="I443" s="30" t="s">
        <v>262</v>
      </c>
      <c r="J443" s="43" t="s">
        <v>2338</v>
      </c>
      <c r="K443" s="31">
        <v>43034805</v>
      </c>
      <c r="L443" s="32"/>
      <c r="M443" s="32"/>
      <c r="N443" s="32" t="s">
        <v>1973</v>
      </c>
      <c r="O443" s="213">
        <v>1</v>
      </c>
      <c r="P443" s="214">
        <v>3</v>
      </c>
      <c r="Q443" s="33">
        <f>IF($P443=$Q$4,ROUND($L443,2)*$O443,0)</f>
        <v>0</v>
      </c>
      <c r="R443" s="33">
        <f>IF($P443=$R$4,ROUND($L443,2)*$O443,0)</f>
        <v>0</v>
      </c>
      <c r="S443" s="33">
        <f>IF($P443=$S$4,ROUND($L443,2)*$O443,0)</f>
        <v>0</v>
      </c>
      <c r="T443" s="215" t="str">
        <f>IF((L443&gt;0)*AND(L444&gt;0),"BŁĄD - Wprowadzono dwie wartości",IF((L443=0)*AND(L444=0),"Wprowadź kwotę dla oferowanego materiału",IF((L444&lt;&gt;0)*AND(K444=0),"Uzupełnij pola SYMBOL/PRODUCENT dla zamiennika",IF((L444=0)*AND(K444&lt;&gt;0),"cena dla niewłaściwego PRODUCENTA",IF((K444&lt;&gt;0)*AND(L444&lt;&gt;0)*AND(J444=0),"Uzupełnij pole PRODUCENT dla zamiennika","OK")))))</f>
        <v>Wprowadź kwotę dla oferowanego materiału</v>
      </c>
      <c r="U443" s="18"/>
      <c r="V443" s="211"/>
      <c r="W443" s="220"/>
      <c r="X443" s="212"/>
      <c r="Y443" s="211"/>
      <c r="Z443" s="18"/>
      <c r="AA443" s="18"/>
      <c r="AB443" s="18"/>
      <c r="AC443" s="18"/>
      <c r="AD443" s="18"/>
      <c r="AE443" s="18"/>
      <c r="AF443" s="18"/>
      <c r="AG443" s="18"/>
      <c r="AH443" s="18"/>
      <c r="AI443" s="18"/>
      <c r="AJ443" s="18"/>
      <c r="AK443" s="18"/>
      <c r="AL443" s="18"/>
      <c r="AM443" s="18"/>
      <c r="AN443" s="18"/>
      <c r="AO443" s="18"/>
      <c r="AP443" s="18"/>
      <c r="AQ443" s="18"/>
      <c r="AR443" s="18"/>
      <c r="AS443" s="18"/>
      <c r="AT443" s="18"/>
      <c r="AU443" s="18"/>
      <c r="AV443" s="18"/>
      <c r="AW443" s="18"/>
      <c r="AX443" s="18"/>
      <c r="AY443" s="18"/>
      <c r="AZ443" s="18"/>
      <c r="BA443" s="18"/>
      <c r="BB443" s="18"/>
      <c r="BC443" s="18"/>
      <c r="BD443" s="18"/>
      <c r="BE443" s="18"/>
      <c r="BF443" s="18"/>
      <c r="BG443" s="18"/>
      <c r="BH443" s="18"/>
      <c r="BI443" s="18"/>
      <c r="BJ443" s="18"/>
      <c r="BK443" s="18"/>
      <c r="BL443" s="18"/>
      <c r="BM443" s="18"/>
      <c r="BN443" s="18"/>
      <c r="BO443" s="18"/>
      <c r="BP443" s="18"/>
      <c r="BQ443" s="18"/>
      <c r="BR443" s="18"/>
      <c r="BS443" s="18"/>
      <c r="BT443" s="18"/>
      <c r="BU443" s="18"/>
      <c r="BV443" s="18"/>
      <c r="BW443" s="18"/>
      <c r="BX443" s="18"/>
      <c r="BY443" s="18"/>
      <c r="BZ443" s="18"/>
      <c r="CA443" s="18"/>
      <c r="CB443" s="18"/>
      <c r="CC443" s="18"/>
      <c r="CD443" s="18"/>
      <c r="CE443" s="18"/>
      <c r="CF443" s="18"/>
      <c r="CG443" s="18"/>
      <c r="CH443" s="18"/>
      <c r="CI443" s="18"/>
      <c r="CJ443" s="18"/>
    </row>
    <row r="444" spans="1:88" ht="15.75" customHeight="1">
      <c r="A444" s="24" t="s">
        <v>1223</v>
      </c>
      <c r="B444" s="25" t="s">
        <v>1224</v>
      </c>
      <c r="C444" s="26" t="s">
        <v>1225</v>
      </c>
      <c r="D444" s="26" t="s">
        <v>1222</v>
      </c>
      <c r="E444" s="24" t="s">
        <v>1962</v>
      </c>
      <c r="F444" s="37" t="s">
        <v>2153</v>
      </c>
      <c r="G444" s="24" t="s">
        <v>2753</v>
      </c>
      <c r="H444" s="29" t="s">
        <v>2336</v>
      </c>
      <c r="I444" s="30" t="s">
        <v>262</v>
      </c>
      <c r="J444" s="43"/>
      <c r="K444" s="36"/>
      <c r="L444" s="32"/>
      <c r="M444" s="32"/>
      <c r="N444" s="32" t="s">
        <v>1976</v>
      </c>
      <c r="O444" s="213"/>
      <c r="P444" s="213"/>
      <c r="Q444" s="33">
        <f>IF($P443=$Q$4,ROUND($L444,2)*O443,0)</f>
        <v>0</v>
      </c>
      <c r="R444" s="33">
        <f>IF($P443=$R$4,ROUND($L444,2)*O443,0)</f>
        <v>0</v>
      </c>
      <c r="S444" s="33">
        <f>IF(P443=$S$4,ROUND($L444,2)*O443,0)</f>
        <v>0</v>
      </c>
      <c r="T444" s="215"/>
      <c r="U444" s="18"/>
      <c r="V444" s="211"/>
      <c r="W444" s="220"/>
      <c r="X444" s="212"/>
      <c r="Y444" s="212"/>
      <c r="Z444" s="18"/>
      <c r="AA444" s="18"/>
      <c r="AB444" s="18"/>
      <c r="AC444" s="18"/>
      <c r="AD444" s="18"/>
      <c r="AE444" s="18"/>
      <c r="AF444" s="18"/>
      <c r="AG444" s="18"/>
      <c r="AH444" s="18"/>
      <c r="AI444" s="18"/>
      <c r="AJ444" s="18"/>
      <c r="AK444" s="18"/>
      <c r="AL444" s="18"/>
      <c r="AM444" s="18"/>
      <c r="AN444" s="18"/>
      <c r="AO444" s="18"/>
      <c r="AP444" s="18"/>
      <c r="AQ444" s="18"/>
      <c r="AR444" s="18"/>
      <c r="AS444" s="18"/>
      <c r="AT444" s="18"/>
      <c r="AU444" s="18"/>
      <c r="AV444" s="18"/>
      <c r="AW444" s="18"/>
      <c r="AX444" s="18"/>
      <c r="AY444" s="18"/>
      <c r="AZ444" s="18"/>
      <c r="BA444" s="18"/>
      <c r="BB444" s="18"/>
      <c r="BC444" s="18"/>
      <c r="BD444" s="18"/>
      <c r="BE444" s="18"/>
      <c r="BF444" s="18"/>
      <c r="BG444" s="18"/>
      <c r="BH444" s="18"/>
      <c r="BI444" s="18"/>
      <c r="BJ444" s="18"/>
      <c r="BK444" s="18"/>
      <c r="BL444" s="18"/>
      <c r="BM444" s="18"/>
      <c r="BN444" s="18"/>
      <c r="BO444" s="18"/>
      <c r="BP444" s="18"/>
      <c r="BQ444" s="18"/>
      <c r="BR444" s="18"/>
      <c r="BS444" s="18"/>
      <c r="BT444" s="18"/>
      <c r="BU444" s="18"/>
      <c r="BV444" s="18"/>
      <c r="BW444" s="18"/>
      <c r="BX444" s="18"/>
      <c r="BY444" s="18"/>
      <c r="BZ444" s="18"/>
      <c r="CA444" s="18"/>
      <c r="CB444" s="18"/>
      <c r="CC444" s="18"/>
      <c r="CD444" s="18"/>
      <c r="CE444" s="18"/>
      <c r="CF444" s="18"/>
      <c r="CG444" s="18"/>
      <c r="CH444" s="18"/>
      <c r="CI444" s="18"/>
      <c r="CJ444" s="18"/>
    </row>
    <row r="445" spans="1:88" ht="15.75" customHeight="1">
      <c r="A445" s="24" t="s">
        <v>1226</v>
      </c>
      <c r="B445" s="35" t="s">
        <v>1227</v>
      </c>
      <c r="C445" s="26" t="s">
        <v>1228</v>
      </c>
      <c r="D445" s="26" t="s">
        <v>1229</v>
      </c>
      <c r="E445" s="24" t="s">
        <v>1962</v>
      </c>
      <c r="F445" s="37" t="s">
        <v>1967</v>
      </c>
      <c r="G445" s="24" t="s">
        <v>2753</v>
      </c>
      <c r="H445" s="29" t="s">
        <v>1230</v>
      </c>
      <c r="I445" s="30" t="s">
        <v>2842</v>
      </c>
      <c r="J445" s="43" t="s">
        <v>2338</v>
      </c>
      <c r="K445" s="31">
        <v>43459332</v>
      </c>
      <c r="L445" s="32"/>
      <c r="M445" s="32"/>
      <c r="N445" s="32" t="s">
        <v>1973</v>
      </c>
      <c r="O445" s="213">
        <v>2</v>
      </c>
      <c r="P445" s="214">
        <v>3</v>
      </c>
      <c r="Q445" s="33">
        <f>IF($P445=$Q$4,ROUND($L445,2)*$O445,0)</f>
        <v>0</v>
      </c>
      <c r="R445" s="33">
        <f>IF($P445=$R$4,ROUND($L445,2)*$O445,0)</f>
        <v>0</v>
      </c>
      <c r="S445" s="33">
        <f>IF($P445=$S$4,ROUND($L445,2)*$O445,0)</f>
        <v>0</v>
      </c>
      <c r="T445" s="215" t="str">
        <f>IF((L445&gt;0)*AND(L446&gt;0),"BŁĄD - Wprowadzono dwie wartości",IF((L445=0)*AND(L446=0),"Wprowadź kwotę dla oferowanego materiału",IF((L446&lt;&gt;0)*AND(K446=0),"Uzupełnij pola SYMBOL/PRODUCENT dla zamiennika",IF((L446=0)*AND(K446&lt;&gt;0),"cena dla niewłaściwego PRODUCENTA",IF((K446&lt;&gt;0)*AND(L446&lt;&gt;0)*AND(J446=0),"Uzupełnij pole PRODUCENT dla zamiennika","OK")))))</f>
        <v>Wprowadź kwotę dla oferowanego materiału</v>
      </c>
      <c r="U445" s="18"/>
      <c r="V445" s="211"/>
      <c r="W445" s="220"/>
      <c r="X445" s="212"/>
      <c r="Y445" s="211"/>
      <c r="Z445" s="18"/>
      <c r="AA445" s="18"/>
      <c r="AB445" s="18"/>
      <c r="AC445" s="18"/>
      <c r="AD445" s="18"/>
      <c r="AE445" s="18"/>
      <c r="AF445" s="18"/>
      <c r="AG445" s="18"/>
      <c r="AH445" s="18"/>
      <c r="AI445" s="18"/>
      <c r="AJ445" s="18"/>
      <c r="AK445" s="18"/>
      <c r="AL445" s="18"/>
      <c r="AM445" s="18"/>
      <c r="AN445" s="18"/>
      <c r="AO445" s="18"/>
      <c r="AP445" s="18"/>
      <c r="AQ445" s="18"/>
      <c r="AR445" s="18"/>
      <c r="AS445" s="18"/>
      <c r="AT445" s="18"/>
      <c r="AU445" s="18"/>
      <c r="AV445" s="18"/>
      <c r="AW445" s="18"/>
      <c r="AX445" s="18"/>
      <c r="AY445" s="18"/>
      <c r="AZ445" s="18"/>
      <c r="BA445" s="18"/>
      <c r="BB445" s="18"/>
      <c r="BC445" s="18"/>
      <c r="BD445" s="18"/>
      <c r="BE445" s="18"/>
      <c r="BF445" s="18"/>
      <c r="BG445" s="18"/>
      <c r="BH445" s="18"/>
      <c r="BI445" s="18"/>
      <c r="BJ445" s="18"/>
      <c r="BK445" s="18"/>
      <c r="BL445" s="18"/>
      <c r="BM445" s="18"/>
      <c r="BN445" s="18"/>
      <c r="BO445" s="18"/>
      <c r="BP445" s="18"/>
      <c r="BQ445" s="18"/>
      <c r="BR445" s="18"/>
      <c r="BS445" s="18"/>
      <c r="BT445" s="18"/>
      <c r="BU445" s="18"/>
      <c r="BV445" s="18"/>
      <c r="BW445" s="18"/>
      <c r="BX445" s="18"/>
      <c r="BY445" s="18"/>
      <c r="BZ445" s="18"/>
      <c r="CA445" s="18"/>
      <c r="CB445" s="18"/>
      <c r="CC445" s="18"/>
      <c r="CD445" s="18"/>
      <c r="CE445" s="18"/>
      <c r="CF445" s="18"/>
      <c r="CG445" s="18"/>
      <c r="CH445" s="18"/>
      <c r="CI445" s="18"/>
      <c r="CJ445" s="18"/>
    </row>
    <row r="446" spans="1:88" ht="15.75" customHeight="1">
      <c r="A446" s="34" t="s">
        <v>1231</v>
      </c>
      <c r="B446" s="25" t="s">
        <v>1232</v>
      </c>
      <c r="C446" s="26" t="s">
        <v>1233</v>
      </c>
      <c r="D446" s="26" t="s">
        <v>1229</v>
      </c>
      <c r="E446" s="24" t="s">
        <v>1962</v>
      </c>
      <c r="F446" s="37" t="s">
        <v>1967</v>
      </c>
      <c r="G446" s="24" t="s">
        <v>2753</v>
      </c>
      <c r="H446" s="29" t="s">
        <v>1230</v>
      </c>
      <c r="I446" s="30" t="s">
        <v>2842</v>
      </c>
      <c r="J446" s="43"/>
      <c r="K446" s="36"/>
      <c r="L446" s="32"/>
      <c r="M446" s="32"/>
      <c r="N446" s="32" t="s">
        <v>1976</v>
      </c>
      <c r="O446" s="213"/>
      <c r="P446" s="213"/>
      <c r="Q446" s="33">
        <f>IF($P445=$Q$4,ROUND($L446,2)*O445,0)</f>
        <v>0</v>
      </c>
      <c r="R446" s="33">
        <f>IF($P445=$R$4,ROUND($L446,2)*O445,0)</f>
        <v>0</v>
      </c>
      <c r="S446" s="33">
        <f>IF(P445=$S$4,ROUND($L446,2)*O445,0)</f>
        <v>0</v>
      </c>
      <c r="T446" s="215"/>
      <c r="U446" s="18"/>
      <c r="V446" s="211"/>
      <c r="W446" s="220"/>
      <c r="X446" s="212"/>
      <c r="Y446" s="212"/>
      <c r="Z446" s="18"/>
      <c r="AA446" s="18"/>
      <c r="AB446" s="18"/>
      <c r="AC446" s="18"/>
      <c r="AD446" s="18"/>
      <c r="AE446" s="18"/>
      <c r="AF446" s="18"/>
      <c r="AG446" s="18"/>
      <c r="AH446" s="18"/>
      <c r="AI446" s="18"/>
      <c r="AJ446" s="18"/>
      <c r="AK446" s="18"/>
      <c r="AL446" s="18"/>
      <c r="AM446" s="18"/>
      <c r="AN446" s="18"/>
      <c r="AO446" s="18"/>
      <c r="AP446" s="18"/>
      <c r="AQ446" s="18"/>
      <c r="AR446" s="18"/>
      <c r="AS446" s="18"/>
      <c r="AT446" s="18"/>
      <c r="AU446" s="18"/>
      <c r="AV446" s="18"/>
      <c r="AW446" s="18"/>
      <c r="AX446" s="18"/>
      <c r="AY446" s="18"/>
      <c r="AZ446" s="18"/>
      <c r="BA446" s="18"/>
      <c r="BB446" s="18"/>
      <c r="BC446" s="18"/>
      <c r="BD446" s="18"/>
      <c r="BE446" s="18"/>
      <c r="BF446" s="18"/>
      <c r="BG446" s="18"/>
      <c r="BH446" s="18"/>
      <c r="BI446" s="18"/>
      <c r="BJ446" s="18"/>
      <c r="BK446" s="18"/>
      <c r="BL446" s="18"/>
      <c r="BM446" s="18"/>
      <c r="BN446" s="18"/>
      <c r="BO446" s="18"/>
      <c r="BP446" s="18"/>
      <c r="BQ446" s="18"/>
      <c r="BR446" s="18"/>
      <c r="BS446" s="18"/>
      <c r="BT446" s="18"/>
      <c r="BU446" s="18"/>
      <c r="BV446" s="18"/>
      <c r="BW446" s="18"/>
      <c r="BX446" s="18"/>
      <c r="BY446" s="18"/>
      <c r="BZ446" s="18"/>
      <c r="CA446" s="18"/>
      <c r="CB446" s="18"/>
      <c r="CC446" s="18"/>
      <c r="CD446" s="18"/>
      <c r="CE446" s="18"/>
      <c r="CF446" s="18"/>
      <c r="CG446" s="18"/>
      <c r="CH446" s="18"/>
      <c r="CI446" s="18"/>
      <c r="CJ446" s="18"/>
    </row>
    <row r="447" spans="1:88" ht="30" customHeight="1">
      <c r="A447" s="24" t="s">
        <v>1234</v>
      </c>
      <c r="B447" s="35" t="s">
        <v>1235</v>
      </c>
      <c r="C447" s="26" t="s">
        <v>1236</v>
      </c>
      <c r="D447" s="27" t="s">
        <v>1237</v>
      </c>
      <c r="E447" s="24" t="s">
        <v>1962</v>
      </c>
      <c r="F447" s="37" t="s">
        <v>2134</v>
      </c>
      <c r="G447" s="24" t="s">
        <v>2753</v>
      </c>
      <c r="H447" s="29" t="s">
        <v>1230</v>
      </c>
      <c r="I447" s="30" t="s">
        <v>2842</v>
      </c>
      <c r="J447" s="43" t="s">
        <v>2338</v>
      </c>
      <c r="K447" s="31">
        <v>43459331</v>
      </c>
      <c r="L447" s="32"/>
      <c r="M447" s="32"/>
      <c r="N447" s="32" t="s">
        <v>1973</v>
      </c>
      <c r="O447" s="213">
        <v>1</v>
      </c>
      <c r="P447" s="214">
        <v>3</v>
      </c>
      <c r="Q447" s="33">
        <f>IF($P447=$Q$4,ROUND($L447,2)*$O447,0)</f>
        <v>0</v>
      </c>
      <c r="R447" s="33">
        <f>IF($P447=$R$4,ROUND($L447,2)*$O447,0)</f>
        <v>0</v>
      </c>
      <c r="S447" s="33">
        <f>IF($P447=$S$4,ROUND($L447,2)*$O447,0)</f>
        <v>0</v>
      </c>
      <c r="T447" s="215" t="str">
        <f>IF((L447&gt;0)*AND(L448&gt;0),"BŁĄD - Wprowadzono dwie wartości",IF((L447=0)*AND(L448=0),"Wprowadź kwotę dla oferowanego materiału",IF((L448&lt;&gt;0)*AND(K448=0),"Uzupełnij pola SYMBOL/PRODUCENT dla zamiennika",IF((L448=0)*AND(K448&lt;&gt;0),"cena dla niewłaściwego PRODUCENTA",IF((K448&lt;&gt;0)*AND(L448&lt;&gt;0)*AND(J448=0),"Uzupełnij pole PRODUCENT dla zamiennika","OK")))))</f>
        <v>Wprowadź kwotę dla oferowanego materiału</v>
      </c>
      <c r="U447" s="18"/>
      <c r="V447" s="211"/>
      <c r="W447" s="220"/>
      <c r="X447" s="212"/>
      <c r="Y447" s="211"/>
      <c r="Z447" s="18"/>
      <c r="AA447" s="18"/>
      <c r="AB447" s="18"/>
      <c r="AC447" s="18"/>
      <c r="AD447" s="18"/>
      <c r="AE447" s="18"/>
      <c r="AF447" s="18"/>
      <c r="AG447" s="18"/>
      <c r="AH447" s="18"/>
      <c r="AI447" s="18"/>
      <c r="AJ447" s="18"/>
      <c r="AK447" s="18"/>
      <c r="AL447" s="18"/>
      <c r="AM447" s="18"/>
      <c r="AN447" s="18"/>
      <c r="AO447" s="18"/>
      <c r="AP447" s="18"/>
      <c r="AQ447" s="18"/>
      <c r="AR447" s="18"/>
      <c r="AS447" s="18"/>
      <c r="AT447" s="18"/>
      <c r="AU447" s="18"/>
      <c r="AV447" s="18"/>
      <c r="AW447" s="18"/>
      <c r="AX447" s="18"/>
      <c r="AY447" s="18"/>
      <c r="AZ447" s="18"/>
      <c r="BA447" s="18"/>
      <c r="BB447" s="18"/>
      <c r="BC447" s="18"/>
      <c r="BD447" s="18"/>
      <c r="BE447" s="18"/>
      <c r="BF447" s="18"/>
      <c r="BG447" s="18"/>
      <c r="BH447" s="18"/>
      <c r="BI447" s="18"/>
      <c r="BJ447" s="18"/>
      <c r="BK447" s="18"/>
      <c r="BL447" s="18"/>
      <c r="BM447" s="18"/>
      <c r="BN447" s="18"/>
      <c r="BO447" s="18"/>
      <c r="BP447" s="18"/>
      <c r="BQ447" s="18"/>
      <c r="BR447" s="18"/>
      <c r="BS447" s="18"/>
      <c r="BT447" s="18"/>
      <c r="BU447" s="18"/>
      <c r="BV447" s="18"/>
      <c r="BW447" s="18"/>
      <c r="BX447" s="18"/>
      <c r="BY447" s="18"/>
      <c r="BZ447" s="18"/>
      <c r="CA447" s="18"/>
      <c r="CB447" s="18"/>
      <c r="CC447" s="18"/>
      <c r="CD447" s="18"/>
      <c r="CE447" s="18"/>
      <c r="CF447" s="18"/>
      <c r="CG447" s="18"/>
      <c r="CH447" s="18"/>
      <c r="CI447" s="18"/>
      <c r="CJ447" s="18"/>
    </row>
    <row r="448" spans="1:88" ht="30" customHeight="1">
      <c r="A448" s="24" t="s">
        <v>1238</v>
      </c>
      <c r="B448" s="25" t="s">
        <v>1239</v>
      </c>
      <c r="C448" s="26" t="s">
        <v>1240</v>
      </c>
      <c r="D448" s="27" t="s">
        <v>1237</v>
      </c>
      <c r="E448" s="24" t="s">
        <v>1962</v>
      </c>
      <c r="F448" s="37" t="s">
        <v>2134</v>
      </c>
      <c r="G448" s="24" t="s">
        <v>2753</v>
      </c>
      <c r="H448" s="29" t="s">
        <v>1230</v>
      </c>
      <c r="I448" s="30" t="s">
        <v>2842</v>
      </c>
      <c r="J448" s="43"/>
      <c r="K448" s="36"/>
      <c r="L448" s="32"/>
      <c r="M448" s="32"/>
      <c r="N448" s="32" t="s">
        <v>1976</v>
      </c>
      <c r="O448" s="213"/>
      <c r="P448" s="213"/>
      <c r="Q448" s="33">
        <f>IF($P447=$Q$4,ROUND($L448,2)*O447,0)</f>
        <v>0</v>
      </c>
      <c r="R448" s="33">
        <f>IF($P447=$R$4,ROUND($L448,2)*O447,0)</f>
        <v>0</v>
      </c>
      <c r="S448" s="33">
        <f>IF(P447=$S$4,ROUND($L448,2)*O447,0)</f>
        <v>0</v>
      </c>
      <c r="T448" s="215"/>
      <c r="U448" s="18"/>
      <c r="V448" s="211"/>
      <c r="W448" s="220"/>
      <c r="X448" s="212"/>
      <c r="Y448" s="212"/>
      <c r="Z448" s="18"/>
      <c r="AA448" s="18"/>
      <c r="AB448" s="18"/>
      <c r="AC448" s="18"/>
      <c r="AD448" s="18"/>
      <c r="AE448" s="18"/>
      <c r="AF448" s="18"/>
      <c r="AG448" s="18"/>
      <c r="AH448" s="18"/>
      <c r="AI448" s="18"/>
      <c r="AJ448" s="18"/>
      <c r="AK448" s="18"/>
      <c r="AL448" s="18"/>
      <c r="AM448" s="18"/>
      <c r="AN448" s="18"/>
      <c r="AO448" s="18"/>
      <c r="AP448" s="18"/>
      <c r="AQ448" s="18"/>
      <c r="AR448" s="18"/>
      <c r="AS448" s="18"/>
      <c r="AT448" s="18"/>
      <c r="AU448" s="18"/>
      <c r="AV448" s="18"/>
      <c r="AW448" s="18"/>
      <c r="AX448" s="18"/>
      <c r="AY448" s="18"/>
      <c r="AZ448" s="18"/>
      <c r="BA448" s="18"/>
      <c r="BB448" s="18"/>
      <c r="BC448" s="18"/>
      <c r="BD448" s="18"/>
      <c r="BE448" s="18"/>
      <c r="BF448" s="18"/>
      <c r="BG448" s="18"/>
      <c r="BH448" s="18"/>
      <c r="BI448" s="18"/>
      <c r="BJ448" s="18"/>
      <c r="BK448" s="18"/>
      <c r="BL448" s="18"/>
      <c r="BM448" s="18"/>
      <c r="BN448" s="18"/>
      <c r="BO448" s="18"/>
      <c r="BP448" s="18"/>
      <c r="BQ448" s="18"/>
      <c r="BR448" s="18"/>
      <c r="BS448" s="18"/>
      <c r="BT448" s="18"/>
      <c r="BU448" s="18"/>
      <c r="BV448" s="18"/>
      <c r="BW448" s="18"/>
      <c r="BX448" s="18"/>
      <c r="BY448" s="18"/>
      <c r="BZ448" s="18"/>
      <c r="CA448" s="18"/>
      <c r="CB448" s="18"/>
      <c r="CC448" s="18"/>
      <c r="CD448" s="18"/>
      <c r="CE448" s="18"/>
      <c r="CF448" s="18"/>
      <c r="CG448" s="18"/>
      <c r="CH448" s="18"/>
      <c r="CI448" s="18"/>
      <c r="CJ448" s="18"/>
    </row>
    <row r="449" spans="1:88" ht="30" customHeight="1">
      <c r="A449" s="24" t="s">
        <v>1241</v>
      </c>
      <c r="B449" s="35" t="s">
        <v>1242</v>
      </c>
      <c r="C449" s="26" t="s">
        <v>1243</v>
      </c>
      <c r="D449" s="27" t="s">
        <v>1244</v>
      </c>
      <c r="E449" s="24" t="s">
        <v>1962</v>
      </c>
      <c r="F449" s="37" t="s">
        <v>2143</v>
      </c>
      <c r="G449" s="24" t="s">
        <v>2753</v>
      </c>
      <c r="H449" s="29" t="s">
        <v>1230</v>
      </c>
      <c r="I449" s="30" t="s">
        <v>2842</v>
      </c>
      <c r="J449" s="43" t="s">
        <v>2338</v>
      </c>
      <c r="K449" s="31">
        <v>43459330</v>
      </c>
      <c r="L449" s="32"/>
      <c r="M449" s="32"/>
      <c r="N449" s="32" t="s">
        <v>1973</v>
      </c>
      <c r="O449" s="213">
        <v>2</v>
      </c>
      <c r="P449" s="214">
        <v>3</v>
      </c>
      <c r="Q449" s="33">
        <f>IF($P449=$Q$4,ROUND($L449,2)*$O449,0)</f>
        <v>0</v>
      </c>
      <c r="R449" s="33">
        <f>IF($P449=$R$4,ROUND($L449,2)*$O449,0)</f>
        <v>0</v>
      </c>
      <c r="S449" s="33">
        <f>IF($P449=$S$4,ROUND($L449,2)*$O449,0)</f>
        <v>0</v>
      </c>
      <c r="T449" s="215" t="str">
        <f>IF((L449&gt;0)*AND(L450&gt;0),"BŁĄD - Wprowadzono dwie wartości",IF((L449=0)*AND(L450=0),"Wprowadź kwotę dla oferowanego materiału",IF((L450&lt;&gt;0)*AND(K450=0),"Uzupełnij pola SYMBOL/PRODUCENT dla zamiennika",IF((L450=0)*AND(K450&lt;&gt;0),"cena dla niewłaściwego PRODUCENTA",IF((K450&lt;&gt;0)*AND(L450&lt;&gt;0)*AND(J450=0),"Uzupełnij pole PRODUCENT dla zamiennika","OK")))))</f>
        <v>Wprowadź kwotę dla oferowanego materiału</v>
      </c>
      <c r="U449" s="18"/>
      <c r="V449" s="211"/>
      <c r="W449" s="220"/>
      <c r="X449" s="212"/>
      <c r="Y449" s="211"/>
      <c r="Z449" s="18"/>
      <c r="AA449" s="18"/>
      <c r="AB449" s="18"/>
      <c r="AC449" s="18"/>
      <c r="AD449" s="18"/>
      <c r="AE449" s="18"/>
      <c r="AF449" s="18"/>
      <c r="AG449" s="18"/>
      <c r="AH449" s="18"/>
      <c r="AI449" s="18"/>
      <c r="AJ449" s="18"/>
      <c r="AK449" s="18"/>
      <c r="AL449" s="18"/>
      <c r="AM449" s="18"/>
      <c r="AN449" s="18"/>
      <c r="AO449" s="18"/>
      <c r="AP449" s="18"/>
      <c r="AQ449" s="18"/>
      <c r="AR449" s="18"/>
      <c r="AS449" s="18"/>
      <c r="AT449" s="18"/>
      <c r="AU449" s="18"/>
      <c r="AV449" s="18"/>
      <c r="AW449" s="18"/>
      <c r="AX449" s="18"/>
      <c r="AY449" s="18"/>
      <c r="AZ449" s="18"/>
      <c r="BA449" s="18"/>
      <c r="BB449" s="18"/>
      <c r="BC449" s="18"/>
      <c r="BD449" s="18"/>
      <c r="BE449" s="18"/>
      <c r="BF449" s="18"/>
      <c r="BG449" s="18"/>
      <c r="BH449" s="18"/>
      <c r="BI449" s="18"/>
      <c r="BJ449" s="18"/>
      <c r="BK449" s="18"/>
      <c r="BL449" s="18"/>
      <c r="BM449" s="18"/>
      <c r="BN449" s="18"/>
      <c r="BO449" s="18"/>
      <c r="BP449" s="18"/>
      <c r="BQ449" s="18"/>
      <c r="BR449" s="18"/>
      <c r="BS449" s="18"/>
      <c r="BT449" s="18"/>
      <c r="BU449" s="18"/>
      <c r="BV449" s="18"/>
      <c r="BW449" s="18"/>
      <c r="BX449" s="18"/>
      <c r="BY449" s="18"/>
      <c r="BZ449" s="18"/>
      <c r="CA449" s="18"/>
      <c r="CB449" s="18"/>
      <c r="CC449" s="18"/>
      <c r="CD449" s="18"/>
      <c r="CE449" s="18"/>
      <c r="CF449" s="18"/>
      <c r="CG449" s="18"/>
      <c r="CH449" s="18"/>
      <c r="CI449" s="18"/>
      <c r="CJ449" s="18"/>
    </row>
    <row r="450" spans="1:88" ht="30" customHeight="1">
      <c r="A450" s="24" t="s">
        <v>1245</v>
      </c>
      <c r="B450" s="25" t="s">
        <v>1246</v>
      </c>
      <c r="C450" s="26" t="s">
        <v>1247</v>
      </c>
      <c r="D450" s="27" t="s">
        <v>1244</v>
      </c>
      <c r="E450" s="24" t="s">
        <v>1962</v>
      </c>
      <c r="F450" s="37" t="s">
        <v>2143</v>
      </c>
      <c r="G450" s="24" t="s">
        <v>2753</v>
      </c>
      <c r="H450" s="29" t="s">
        <v>1230</v>
      </c>
      <c r="I450" s="30" t="s">
        <v>2842</v>
      </c>
      <c r="J450" s="43"/>
      <c r="K450" s="36"/>
      <c r="L450" s="32"/>
      <c r="M450" s="32"/>
      <c r="N450" s="32" t="s">
        <v>1976</v>
      </c>
      <c r="O450" s="213"/>
      <c r="P450" s="213"/>
      <c r="Q450" s="33">
        <f>IF($P449=$Q$4,ROUND($L450,2)*O449,0)</f>
        <v>0</v>
      </c>
      <c r="R450" s="33">
        <f>IF($P449=$R$4,ROUND($L450,2)*O449,0)</f>
        <v>0</v>
      </c>
      <c r="S450" s="33">
        <f>IF(P449=$S$4,ROUND($L450,2)*O449,0)</f>
        <v>0</v>
      </c>
      <c r="T450" s="215"/>
      <c r="U450" s="18"/>
      <c r="V450" s="211"/>
      <c r="W450" s="220"/>
      <c r="X450" s="212"/>
      <c r="Y450" s="212"/>
      <c r="Z450" s="18"/>
      <c r="AA450" s="18"/>
      <c r="AB450" s="18"/>
      <c r="AC450" s="18"/>
      <c r="AD450" s="18"/>
      <c r="AE450" s="18"/>
      <c r="AF450" s="18"/>
      <c r="AG450" s="18"/>
      <c r="AH450" s="18"/>
      <c r="AI450" s="18"/>
      <c r="AJ450" s="18"/>
      <c r="AK450" s="18"/>
      <c r="AL450" s="18"/>
      <c r="AM450" s="18"/>
      <c r="AN450" s="18"/>
      <c r="AO450" s="18"/>
      <c r="AP450" s="18"/>
      <c r="AQ450" s="18"/>
      <c r="AR450" s="18"/>
      <c r="AS450" s="18"/>
      <c r="AT450" s="18"/>
      <c r="AU450" s="18"/>
      <c r="AV450" s="18"/>
      <c r="AW450" s="18"/>
      <c r="AX450" s="18"/>
      <c r="AY450" s="18"/>
      <c r="AZ450" s="18"/>
      <c r="BA450" s="18"/>
      <c r="BB450" s="18"/>
      <c r="BC450" s="18"/>
      <c r="BD450" s="18"/>
      <c r="BE450" s="18"/>
      <c r="BF450" s="18"/>
      <c r="BG450" s="18"/>
      <c r="BH450" s="18"/>
      <c r="BI450" s="18"/>
      <c r="BJ450" s="18"/>
      <c r="BK450" s="18"/>
      <c r="BL450" s="18"/>
      <c r="BM450" s="18"/>
      <c r="BN450" s="18"/>
      <c r="BO450" s="18"/>
      <c r="BP450" s="18"/>
      <c r="BQ450" s="18"/>
      <c r="BR450" s="18"/>
      <c r="BS450" s="18"/>
      <c r="BT450" s="18"/>
      <c r="BU450" s="18"/>
      <c r="BV450" s="18"/>
      <c r="BW450" s="18"/>
      <c r="BX450" s="18"/>
      <c r="BY450" s="18"/>
      <c r="BZ450" s="18"/>
      <c r="CA450" s="18"/>
      <c r="CB450" s="18"/>
      <c r="CC450" s="18"/>
      <c r="CD450" s="18"/>
      <c r="CE450" s="18"/>
      <c r="CF450" s="18"/>
      <c r="CG450" s="18"/>
      <c r="CH450" s="18"/>
      <c r="CI450" s="18"/>
      <c r="CJ450" s="18"/>
    </row>
    <row r="451" spans="1:88" ht="15.75" customHeight="1">
      <c r="A451" s="34" t="s">
        <v>1248</v>
      </c>
      <c r="B451" s="35" t="s">
        <v>1249</v>
      </c>
      <c r="C451" s="26" t="s">
        <v>1250</v>
      </c>
      <c r="D451" s="26" t="s">
        <v>1251</v>
      </c>
      <c r="E451" s="24" t="s">
        <v>1962</v>
      </c>
      <c r="F451" s="37" t="s">
        <v>2153</v>
      </c>
      <c r="G451" s="24" t="s">
        <v>2753</v>
      </c>
      <c r="H451" s="29" t="s">
        <v>1230</v>
      </c>
      <c r="I451" s="30" t="s">
        <v>2842</v>
      </c>
      <c r="J451" s="43" t="s">
        <v>2338</v>
      </c>
      <c r="K451" s="31">
        <v>43459329</v>
      </c>
      <c r="L451" s="32"/>
      <c r="M451" s="32"/>
      <c r="N451" s="32" t="s">
        <v>1973</v>
      </c>
      <c r="O451" s="213">
        <v>2</v>
      </c>
      <c r="P451" s="214">
        <v>3</v>
      </c>
      <c r="Q451" s="33">
        <f>IF($P451=$Q$4,ROUND($L451,2)*$O451,0)</f>
        <v>0</v>
      </c>
      <c r="R451" s="33">
        <f>IF($P451=$R$4,ROUND($L451,2)*$O451,0)</f>
        <v>0</v>
      </c>
      <c r="S451" s="33">
        <f>IF($P451=$S$4,ROUND($L451,2)*$O451,0)</f>
        <v>0</v>
      </c>
      <c r="T451" s="215" t="str">
        <f>IF((L451&gt;0)*AND(L452&gt;0),"BŁĄD - Wprowadzono dwie wartości",IF((L451=0)*AND(L452=0),"Wprowadź kwotę dla oferowanego materiału",IF((L452&lt;&gt;0)*AND(K452=0),"Uzupełnij pola SYMBOL/PRODUCENT dla zamiennika",IF((L452=0)*AND(K452&lt;&gt;0),"cena dla niewłaściwego PRODUCENTA",IF((K452&lt;&gt;0)*AND(L452&lt;&gt;0)*AND(J452=0),"Uzupełnij pole PRODUCENT dla zamiennika","OK")))))</f>
        <v>Wprowadź kwotę dla oferowanego materiału</v>
      </c>
      <c r="U451" s="18"/>
      <c r="V451" s="211"/>
      <c r="W451" s="220"/>
      <c r="X451" s="212"/>
      <c r="Y451" s="211"/>
      <c r="Z451" s="18"/>
      <c r="AA451" s="18"/>
      <c r="AB451" s="18"/>
      <c r="AC451" s="18"/>
      <c r="AD451" s="18"/>
      <c r="AE451" s="18"/>
      <c r="AF451" s="18"/>
      <c r="AG451" s="18"/>
      <c r="AH451" s="18"/>
      <c r="AI451" s="18"/>
      <c r="AJ451" s="18"/>
      <c r="AK451" s="18"/>
      <c r="AL451" s="18"/>
      <c r="AM451" s="18"/>
      <c r="AN451" s="18"/>
      <c r="AO451" s="18"/>
      <c r="AP451" s="18"/>
      <c r="AQ451" s="18"/>
      <c r="AR451" s="18"/>
      <c r="AS451" s="18"/>
      <c r="AT451" s="18"/>
      <c r="AU451" s="18"/>
      <c r="AV451" s="18"/>
      <c r="AW451" s="18"/>
      <c r="AX451" s="18"/>
      <c r="AY451" s="18"/>
      <c r="AZ451" s="18"/>
      <c r="BA451" s="18"/>
      <c r="BB451" s="18"/>
      <c r="BC451" s="18"/>
      <c r="BD451" s="18"/>
      <c r="BE451" s="18"/>
      <c r="BF451" s="18"/>
      <c r="BG451" s="18"/>
      <c r="BH451" s="18"/>
      <c r="BI451" s="18"/>
      <c r="BJ451" s="18"/>
      <c r="BK451" s="18"/>
      <c r="BL451" s="18"/>
      <c r="BM451" s="18"/>
      <c r="BN451" s="18"/>
      <c r="BO451" s="18"/>
      <c r="BP451" s="18"/>
      <c r="BQ451" s="18"/>
      <c r="BR451" s="18"/>
      <c r="BS451" s="18"/>
      <c r="BT451" s="18"/>
      <c r="BU451" s="18"/>
      <c r="BV451" s="18"/>
      <c r="BW451" s="18"/>
      <c r="BX451" s="18"/>
      <c r="BY451" s="18"/>
      <c r="BZ451" s="18"/>
      <c r="CA451" s="18"/>
      <c r="CB451" s="18"/>
      <c r="CC451" s="18"/>
      <c r="CD451" s="18"/>
      <c r="CE451" s="18"/>
      <c r="CF451" s="18"/>
      <c r="CG451" s="18"/>
      <c r="CH451" s="18"/>
      <c r="CI451" s="18"/>
      <c r="CJ451" s="18"/>
    </row>
    <row r="452" spans="1:88" ht="15.75" customHeight="1">
      <c r="A452" s="24" t="s">
        <v>1252</v>
      </c>
      <c r="B452" s="25" t="s">
        <v>1253</v>
      </c>
      <c r="C452" s="26" t="s">
        <v>1254</v>
      </c>
      <c r="D452" s="26" t="s">
        <v>1251</v>
      </c>
      <c r="E452" s="24" t="s">
        <v>1962</v>
      </c>
      <c r="F452" s="37" t="s">
        <v>2153</v>
      </c>
      <c r="G452" s="24" t="s">
        <v>2753</v>
      </c>
      <c r="H452" s="29" t="s">
        <v>1230</v>
      </c>
      <c r="I452" s="30" t="s">
        <v>2842</v>
      </c>
      <c r="J452" s="43"/>
      <c r="K452" s="36"/>
      <c r="L452" s="32"/>
      <c r="M452" s="32"/>
      <c r="N452" s="32" t="s">
        <v>1976</v>
      </c>
      <c r="O452" s="213"/>
      <c r="P452" s="213"/>
      <c r="Q452" s="33">
        <f>IF($P451=$Q$4,ROUND($L452,2)*O451,0)</f>
        <v>0</v>
      </c>
      <c r="R452" s="33">
        <f>IF($P451=$R$4,ROUND($L452,2)*O451,0)</f>
        <v>0</v>
      </c>
      <c r="S452" s="33">
        <f>IF(P451=$S$4,ROUND($L452,2)*O451,0)</f>
        <v>0</v>
      </c>
      <c r="T452" s="215"/>
      <c r="U452" s="18"/>
      <c r="V452" s="211"/>
      <c r="W452" s="220"/>
      <c r="X452" s="212"/>
      <c r="Y452" s="212"/>
      <c r="Z452" s="18"/>
      <c r="AA452" s="18"/>
      <c r="AB452" s="18"/>
      <c r="AC452" s="18"/>
      <c r="AD452" s="18"/>
      <c r="AE452" s="18"/>
      <c r="AF452" s="18"/>
      <c r="AG452" s="18"/>
      <c r="AH452" s="18"/>
      <c r="AI452" s="18"/>
      <c r="AJ452" s="18"/>
      <c r="AK452" s="18"/>
      <c r="AL452" s="18"/>
      <c r="AM452" s="18"/>
      <c r="AN452" s="18"/>
      <c r="AO452" s="18"/>
      <c r="AP452" s="18"/>
      <c r="AQ452" s="18"/>
      <c r="AR452" s="18"/>
      <c r="AS452" s="18"/>
      <c r="AT452" s="18"/>
      <c r="AU452" s="18"/>
      <c r="AV452" s="18"/>
      <c r="AW452" s="18"/>
      <c r="AX452" s="18"/>
      <c r="AY452" s="18"/>
      <c r="AZ452" s="18"/>
      <c r="BA452" s="18"/>
      <c r="BB452" s="18"/>
      <c r="BC452" s="18"/>
      <c r="BD452" s="18"/>
      <c r="BE452" s="18"/>
      <c r="BF452" s="18"/>
      <c r="BG452" s="18"/>
      <c r="BH452" s="18"/>
      <c r="BI452" s="18"/>
      <c r="BJ452" s="18"/>
      <c r="BK452" s="18"/>
      <c r="BL452" s="18"/>
      <c r="BM452" s="18"/>
      <c r="BN452" s="18"/>
      <c r="BO452" s="18"/>
      <c r="BP452" s="18"/>
      <c r="BQ452" s="18"/>
      <c r="BR452" s="18"/>
      <c r="BS452" s="18"/>
      <c r="BT452" s="18"/>
      <c r="BU452" s="18"/>
      <c r="BV452" s="18"/>
      <c r="BW452" s="18"/>
      <c r="BX452" s="18"/>
      <c r="BY452" s="18"/>
      <c r="BZ452" s="18"/>
      <c r="CA452" s="18"/>
      <c r="CB452" s="18"/>
      <c r="CC452" s="18"/>
      <c r="CD452" s="18"/>
      <c r="CE452" s="18"/>
      <c r="CF452" s="18"/>
      <c r="CG452" s="18"/>
      <c r="CH452" s="18"/>
      <c r="CI452" s="18"/>
      <c r="CJ452" s="18"/>
    </row>
    <row r="453" spans="1:88" ht="15.75" customHeight="1">
      <c r="A453" s="24" t="s">
        <v>1255</v>
      </c>
      <c r="B453" s="25" t="s">
        <v>1256</v>
      </c>
      <c r="C453" s="26" t="s">
        <v>1257</v>
      </c>
      <c r="D453" s="26" t="s">
        <v>1258</v>
      </c>
      <c r="E453" s="24" t="s">
        <v>1962</v>
      </c>
      <c r="F453" s="37" t="s">
        <v>1967</v>
      </c>
      <c r="G453" s="24" t="s">
        <v>2753</v>
      </c>
      <c r="H453" s="29" t="s">
        <v>2372</v>
      </c>
      <c r="I453" s="30" t="s">
        <v>279</v>
      </c>
      <c r="J453" s="43" t="s">
        <v>2338</v>
      </c>
      <c r="K453" s="31">
        <v>42127457</v>
      </c>
      <c r="L453" s="32"/>
      <c r="M453" s="32"/>
      <c r="N453" s="32" t="s">
        <v>1973</v>
      </c>
      <c r="O453" s="213">
        <v>9</v>
      </c>
      <c r="P453" s="214">
        <v>2</v>
      </c>
      <c r="Q453" s="33">
        <f>IF($P453=$Q$4,ROUND($L453,2)*$O453,0)</f>
        <v>0</v>
      </c>
      <c r="R453" s="33">
        <f>IF($P453=$R$4,ROUND($L453,2)*$O453,0)</f>
        <v>0</v>
      </c>
      <c r="S453" s="33">
        <f>IF($P453=$S$4,ROUND($L453,2)*$O453,0)</f>
        <v>0</v>
      </c>
      <c r="T453" s="215" t="str">
        <f>IF((L453&gt;0)*AND(L454&gt;0),"BŁĄD - Wprowadzono dwie wartości",IF((L453=0)*AND(L454=0),"Wprowadź kwotę dla oferowanego materiału",IF((L454&lt;&gt;0)*AND(K454=0),"Uzupełnij pola SYMBOL/PRODUCENT dla zamiennika",IF((L454=0)*AND(K454&lt;&gt;0),"cena dla niewłaściwego PRODUCENTA",IF((K454&lt;&gt;0)*AND(L454&lt;&gt;0)*AND(J454=0),"Uzupełnij pole PRODUCENT dla zamiennika","OK")))))</f>
        <v>Wprowadź kwotę dla oferowanego materiału</v>
      </c>
      <c r="U453" s="18"/>
      <c r="V453" s="211"/>
      <c r="W453" s="220"/>
      <c r="X453" s="212"/>
      <c r="Y453" s="211"/>
      <c r="Z453" s="18"/>
      <c r="AA453" s="18"/>
      <c r="AB453" s="18"/>
      <c r="AC453" s="18"/>
      <c r="AD453" s="18"/>
      <c r="AE453" s="18"/>
      <c r="AF453" s="18"/>
      <c r="AG453" s="18"/>
      <c r="AH453" s="18"/>
      <c r="AI453" s="18"/>
      <c r="AJ453" s="18"/>
      <c r="AK453" s="18"/>
      <c r="AL453" s="18"/>
      <c r="AM453" s="18"/>
      <c r="AN453" s="18"/>
      <c r="AO453" s="18"/>
      <c r="AP453" s="18"/>
      <c r="AQ453" s="18"/>
      <c r="AR453" s="18"/>
      <c r="AS453" s="18"/>
      <c r="AT453" s="18"/>
      <c r="AU453" s="18"/>
      <c r="AV453" s="18"/>
      <c r="AW453" s="18"/>
      <c r="AX453" s="18"/>
      <c r="AY453" s="18"/>
      <c r="AZ453" s="18"/>
      <c r="BA453" s="18"/>
      <c r="BB453" s="18"/>
      <c r="BC453" s="18"/>
      <c r="BD453" s="18"/>
      <c r="BE453" s="18"/>
      <c r="BF453" s="18"/>
      <c r="BG453" s="18"/>
      <c r="BH453" s="18"/>
      <c r="BI453" s="18"/>
      <c r="BJ453" s="18"/>
      <c r="BK453" s="18"/>
      <c r="BL453" s="18"/>
      <c r="BM453" s="18"/>
      <c r="BN453" s="18"/>
      <c r="BO453" s="18"/>
      <c r="BP453" s="18"/>
      <c r="BQ453" s="18"/>
      <c r="BR453" s="18"/>
      <c r="BS453" s="18"/>
      <c r="BT453" s="18"/>
      <c r="BU453" s="18"/>
      <c r="BV453" s="18"/>
      <c r="BW453" s="18"/>
      <c r="BX453" s="18"/>
      <c r="BY453" s="18"/>
      <c r="BZ453" s="18"/>
      <c r="CA453" s="18"/>
      <c r="CB453" s="18"/>
      <c r="CC453" s="18"/>
      <c r="CD453" s="18"/>
      <c r="CE453" s="18"/>
      <c r="CF453" s="18"/>
      <c r="CG453" s="18"/>
      <c r="CH453" s="18"/>
      <c r="CI453" s="18"/>
      <c r="CJ453" s="18"/>
    </row>
    <row r="454" spans="1:88" ht="15.75" customHeight="1">
      <c r="A454" s="24" t="s">
        <v>1259</v>
      </c>
      <c r="B454" s="25" t="s">
        <v>1260</v>
      </c>
      <c r="C454" s="26" t="s">
        <v>1261</v>
      </c>
      <c r="D454" s="26" t="s">
        <v>1258</v>
      </c>
      <c r="E454" s="24" t="s">
        <v>1962</v>
      </c>
      <c r="F454" s="37" t="s">
        <v>1967</v>
      </c>
      <c r="G454" s="24" t="s">
        <v>2753</v>
      </c>
      <c r="H454" s="29" t="s">
        <v>2372</v>
      </c>
      <c r="I454" s="30" t="s">
        <v>279</v>
      </c>
      <c r="J454" s="43"/>
      <c r="K454" s="36"/>
      <c r="L454" s="32"/>
      <c r="M454" s="32"/>
      <c r="N454" s="32" t="s">
        <v>1976</v>
      </c>
      <c r="O454" s="213"/>
      <c r="P454" s="213"/>
      <c r="Q454" s="33">
        <f>IF($P453=$Q$4,ROUND($L454,2)*O453,0)</f>
        <v>0</v>
      </c>
      <c r="R454" s="33">
        <f>IF($P453=$R$4,ROUND($L454,2)*O453,0)</f>
        <v>0</v>
      </c>
      <c r="S454" s="33">
        <f>IF(P453=$S$4,ROUND($L454,2)*O453,0)</f>
        <v>0</v>
      </c>
      <c r="T454" s="215"/>
      <c r="U454" s="18"/>
      <c r="V454" s="211"/>
      <c r="W454" s="220"/>
      <c r="X454" s="212"/>
      <c r="Y454" s="212"/>
      <c r="Z454" s="18"/>
      <c r="AA454" s="18"/>
      <c r="AB454" s="18"/>
      <c r="AC454" s="18"/>
      <c r="AD454" s="18"/>
      <c r="AE454" s="18"/>
      <c r="AF454" s="18"/>
      <c r="AG454" s="18"/>
      <c r="AH454" s="18"/>
      <c r="AI454" s="18"/>
      <c r="AJ454" s="18"/>
      <c r="AK454" s="18"/>
      <c r="AL454" s="18"/>
      <c r="AM454" s="18"/>
      <c r="AN454" s="18"/>
      <c r="AO454" s="18"/>
      <c r="AP454" s="18"/>
      <c r="AQ454" s="18"/>
      <c r="AR454" s="18"/>
      <c r="AS454" s="18"/>
      <c r="AT454" s="18"/>
      <c r="AU454" s="18"/>
      <c r="AV454" s="18"/>
      <c r="AW454" s="18"/>
      <c r="AX454" s="18"/>
      <c r="AY454" s="18"/>
      <c r="AZ454" s="18"/>
      <c r="BA454" s="18"/>
      <c r="BB454" s="18"/>
      <c r="BC454" s="18"/>
      <c r="BD454" s="18"/>
      <c r="BE454" s="18"/>
      <c r="BF454" s="18"/>
      <c r="BG454" s="18"/>
      <c r="BH454" s="18"/>
      <c r="BI454" s="18"/>
      <c r="BJ454" s="18"/>
      <c r="BK454" s="18"/>
      <c r="BL454" s="18"/>
      <c r="BM454" s="18"/>
      <c r="BN454" s="18"/>
      <c r="BO454" s="18"/>
      <c r="BP454" s="18"/>
      <c r="BQ454" s="18"/>
      <c r="BR454" s="18"/>
      <c r="BS454" s="18"/>
      <c r="BT454" s="18"/>
      <c r="BU454" s="18"/>
      <c r="BV454" s="18"/>
      <c r="BW454" s="18"/>
      <c r="BX454" s="18"/>
      <c r="BY454" s="18"/>
      <c r="BZ454" s="18"/>
      <c r="CA454" s="18"/>
      <c r="CB454" s="18"/>
      <c r="CC454" s="18"/>
      <c r="CD454" s="18"/>
      <c r="CE454" s="18"/>
      <c r="CF454" s="18"/>
      <c r="CG454" s="18"/>
      <c r="CH454" s="18"/>
      <c r="CI454" s="18"/>
      <c r="CJ454" s="18"/>
    </row>
    <row r="455" spans="1:88" ht="30" customHeight="1">
      <c r="A455" s="24" t="s">
        <v>1262</v>
      </c>
      <c r="B455" s="25" t="s">
        <v>1263</v>
      </c>
      <c r="C455" s="26" t="s">
        <v>1264</v>
      </c>
      <c r="D455" s="27" t="s">
        <v>1265</v>
      </c>
      <c r="E455" s="24" t="s">
        <v>1962</v>
      </c>
      <c r="F455" s="37" t="s">
        <v>2134</v>
      </c>
      <c r="G455" s="24" t="s">
        <v>2753</v>
      </c>
      <c r="H455" s="29" t="s">
        <v>2372</v>
      </c>
      <c r="I455" s="30" t="s">
        <v>279</v>
      </c>
      <c r="J455" s="43" t="s">
        <v>2338</v>
      </c>
      <c r="K455" s="31">
        <v>42127456</v>
      </c>
      <c r="L455" s="32"/>
      <c r="M455" s="32"/>
      <c r="N455" s="32" t="s">
        <v>1973</v>
      </c>
      <c r="O455" s="213">
        <v>4</v>
      </c>
      <c r="P455" s="214">
        <v>3</v>
      </c>
      <c r="Q455" s="33">
        <f>IF($P455=$Q$4,ROUND($L455,2)*$O455,0)</f>
        <v>0</v>
      </c>
      <c r="R455" s="33">
        <f>IF($P455=$R$4,ROUND($L455,2)*$O455,0)</f>
        <v>0</v>
      </c>
      <c r="S455" s="33">
        <f>IF($P455=$S$4,ROUND($L455,2)*$O455,0)</f>
        <v>0</v>
      </c>
      <c r="T455" s="215" t="str">
        <f>IF((L455&gt;0)*AND(L456&gt;0),"BŁĄD - Wprowadzono dwie wartości",IF((L455=0)*AND(L456=0),"Wprowadź kwotę dla oferowanego materiału",IF((L456&lt;&gt;0)*AND(K456=0),"Uzupełnij pola SYMBOL/PRODUCENT dla zamiennika",IF((L456=0)*AND(K456&lt;&gt;0),"cena dla niewłaściwego PRODUCENTA",IF((K456&lt;&gt;0)*AND(L456&lt;&gt;0)*AND(J456=0),"Uzupełnij pole PRODUCENT dla zamiennika","OK")))))</f>
        <v>Wprowadź kwotę dla oferowanego materiału</v>
      </c>
      <c r="U455" s="18"/>
      <c r="V455" s="211"/>
      <c r="W455" s="220"/>
      <c r="X455" s="212"/>
      <c r="Y455" s="211"/>
      <c r="Z455" s="18"/>
      <c r="AA455" s="18"/>
      <c r="AB455" s="18"/>
      <c r="AC455" s="18"/>
      <c r="AD455" s="18"/>
      <c r="AE455" s="18"/>
      <c r="AF455" s="18"/>
      <c r="AG455" s="18"/>
      <c r="AH455" s="18"/>
      <c r="AI455" s="18"/>
      <c r="AJ455" s="18"/>
      <c r="AK455" s="18"/>
      <c r="AL455" s="18"/>
      <c r="AM455" s="18"/>
      <c r="AN455" s="18"/>
      <c r="AO455" s="18"/>
      <c r="AP455" s="18"/>
      <c r="AQ455" s="18"/>
      <c r="AR455" s="18"/>
      <c r="AS455" s="18"/>
      <c r="AT455" s="18"/>
      <c r="AU455" s="18"/>
      <c r="AV455" s="18"/>
      <c r="AW455" s="18"/>
      <c r="AX455" s="18"/>
      <c r="AY455" s="18"/>
      <c r="AZ455" s="18"/>
      <c r="BA455" s="18"/>
      <c r="BB455" s="18"/>
      <c r="BC455" s="18"/>
      <c r="BD455" s="18"/>
      <c r="BE455" s="18"/>
      <c r="BF455" s="18"/>
      <c r="BG455" s="18"/>
      <c r="BH455" s="18"/>
      <c r="BI455" s="18"/>
      <c r="BJ455" s="18"/>
      <c r="BK455" s="18"/>
      <c r="BL455" s="18"/>
      <c r="BM455" s="18"/>
      <c r="BN455" s="18"/>
      <c r="BO455" s="18"/>
      <c r="BP455" s="18"/>
      <c r="BQ455" s="18"/>
      <c r="BR455" s="18"/>
      <c r="BS455" s="18"/>
      <c r="BT455" s="18"/>
      <c r="BU455" s="18"/>
      <c r="BV455" s="18"/>
      <c r="BW455" s="18"/>
      <c r="BX455" s="18"/>
      <c r="BY455" s="18"/>
      <c r="BZ455" s="18"/>
      <c r="CA455" s="18"/>
      <c r="CB455" s="18"/>
      <c r="CC455" s="18"/>
      <c r="CD455" s="18"/>
      <c r="CE455" s="18"/>
      <c r="CF455" s="18"/>
      <c r="CG455" s="18"/>
      <c r="CH455" s="18"/>
      <c r="CI455" s="18"/>
      <c r="CJ455" s="18"/>
    </row>
    <row r="456" spans="1:88" ht="30" customHeight="1">
      <c r="A456" s="34" t="s">
        <v>1266</v>
      </c>
      <c r="B456" s="25" t="s">
        <v>1267</v>
      </c>
      <c r="C456" s="26" t="s">
        <v>1268</v>
      </c>
      <c r="D456" s="27" t="s">
        <v>1265</v>
      </c>
      <c r="E456" s="24" t="s">
        <v>1962</v>
      </c>
      <c r="F456" s="37" t="s">
        <v>2134</v>
      </c>
      <c r="G456" s="24" t="s">
        <v>2753</v>
      </c>
      <c r="H456" s="29" t="s">
        <v>2372</v>
      </c>
      <c r="I456" s="30" t="s">
        <v>279</v>
      </c>
      <c r="J456" s="43"/>
      <c r="K456" s="36"/>
      <c r="L456" s="32"/>
      <c r="M456" s="32"/>
      <c r="N456" s="32" t="s">
        <v>1976</v>
      </c>
      <c r="O456" s="213"/>
      <c r="P456" s="213"/>
      <c r="Q456" s="33">
        <f>IF($P455=$Q$4,ROUND($L456,2)*O455,0)</f>
        <v>0</v>
      </c>
      <c r="R456" s="33">
        <f>IF($P455=$R$4,ROUND($L456,2)*O455,0)</f>
        <v>0</v>
      </c>
      <c r="S456" s="33">
        <f>IF(P455=$S$4,ROUND($L456,2)*O455,0)</f>
        <v>0</v>
      </c>
      <c r="T456" s="215"/>
      <c r="U456" s="18"/>
      <c r="V456" s="211"/>
      <c r="W456" s="220"/>
      <c r="X456" s="212"/>
      <c r="Y456" s="212"/>
      <c r="Z456" s="18"/>
      <c r="AA456" s="18"/>
      <c r="AB456" s="18"/>
      <c r="AC456" s="18"/>
      <c r="AD456" s="18"/>
      <c r="AE456" s="18"/>
      <c r="AF456" s="18"/>
      <c r="AG456" s="18"/>
      <c r="AH456" s="18"/>
      <c r="AI456" s="18"/>
      <c r="AJ456" s="18"/>
      <c r="AK456" s="18"/>
      <c r="AL456" s="18"/>
      <c r="AM456" s="18"/>
      <c r="AN456" s="18"/>
      <c r="AO456" s="18"/>
      <c r="AP456" s="18"/>
      <c r="AQ456" s="18"/>
      <c r="AR456" s="18"/>
      <c r="AS456" s="18"/>
      <c r="AT456" s="18"/>
      <c r="AU456" s="18"/>
      <c r="AV456" s="18"/>
      <c r="AW456" s="18"/>
      <c r="AX456" s="18"/>
      <c r="AY456" s="18"/>
      <c r="AZ456" s="18"/>
      <c r="BA456" s="18"/>
      <c r="BB456" s="18"/>
      <c r="BC456" s="18"/>
      <c r="BD456" s="18"/>
      <c r="BE456" s="18"/>
      <c r="BF456" s="18"/>
      <c r="BG456" s="18"/>
      <c r="BH456" s="18"/>
      <c r="BI456" s="18"/>
      <c r="BJ456" s="18"/>
      <c r="BK456" s="18"/>
      <c r="BL456" s="18"/>
      <c r="BM456" s="18"/>
      <c r="BN456" s="18"/>
      <c r="BO456" s="18"/>
      <c r="BP456" s="18"/>
      <c r="BQ456" s="18"/>
      <c r="BR456" s="18"/>
      <c r="BS456" s="18"/>
      <c r="BT456" s="18"/>
      <c r="BU456" s="18"/>
      <c r="BV456" s="18"/>
      <c r="BW456" s="18"/>
      <c r="BX456" s="18"/>
      <c r="BY456" s="18"/>
      <c r="BZ456" s="18"/>
      <c r="CA456" s="18"/>
      <c r="CB456" s="18"/>
      <c r="CC456" s="18"/>
      <c r="CD456" s="18"/>
      <c r="CE456" s="18"/>
      <c r="CF456" s="18"/>
      <c r="CG456" s="18"/>
      <c r="CH456" s="18"/>
      <c r="CI456" s="18"/>
      <c r="CJ456" s="18"/>
    </row>
    <row r="457" spans="1:88" ht="30" customHeight="1">
      <c r="A457" s="24" t="s">
        <v>1269</v>
      </c>
      <c r="B457" s="25" t="s">
        <v>1270</v>
      </c>
      <c r="C457" s="26" t="s">
        <v>1271</v>
      </c>
      <c r="D457" s="27" t="s">
        <v>1272</v>
      </c>
      <c r="E457" s="24" t="s">
        <v>1962</v>
      </c>
      <c r="F457" s="37" t="s">
        <v>2143</v>
      </c>
      <c r="G457" s="24" t="s">
        <v>2753</v>
      </c>
      <c r="H457" s="29" t="s">
        <v>2372</v>
      </c>
      <c r="I457" s="30" t="s">
        <v>279</v>
      </c>
      <c r="J457" s="43" t="s">
        <v>2338</v>
      </c>
      <c r="K457" s="31">
        <v>42127455</v>
      </c>
      <c r="L457" s="32"/>
      <c r="M457" s="32"/>
      <c r="N457" s="32" t="s">
        <v>1973</v>
      </c>
      <c r="O457" s="213">
        <v>4</v>
      </c>
      <c r="P457" s="214">
        <v>3</v>
      </c>
      <c r="Q457" s="33">
        <f>IF($P457=$Q$4,ROUND($L457,2)*$O457,0)</f>
        <v>0</v>
      </c>
      <c r="R457" s="33">
        <f>IF($P457=$R$4,ROUND($L457,2)*$O457,0)</f>
        <v>0</v>
      </c>
      <c r="S457" s="33">
        <f>IF($P457=$S$4,ROUND($L457,2)*$O457,0)</f>
        <v>0</v>
      </c>
      <c r="T457" s="215" t="str">
        <f>IF((L457&gt;0)*AND(L458&gt;0),"BŁĄD - Wprowadzono dwie wartości",IF((L457=0)*AND(L458=0),"Wprowadź kwotę dla oferowanego materiału",IF((L458&lt;&gt;0)*AND(K458=0),"Uzupełnij pola SYMBOL/PRODUCENT dla zamiennika",IF((L458=0)*AND(K458&lt;&gt;0),"cena dla niewłaściwego PRODUCENTA",IF((K458&lt;&gt;0)*AND(L458&lt;&gt;0)*AND(J458=0),"Uzupełnij pole PRODUCENT dla zamiennika","OK")))))</f>
        <v>Wprowadź kwotę dla oferowanego materiału</v>
      </c>
      <c r="U457" s="18"/>
      <c r="V457" s="211"/>
      <c r="W457" s="220"/>
      <c r="X457" s="212"/>
      <c r="Y457" s="211"/>
      <c r="Z457" s="18"/>
      <c r="AA457" s="18"/>
      <c r="AB457" s="18"/>
      <c r="AC457" s="18"/>
      <c r="AD457" s="18"/>
      <c r="AE457" s="18"/>
      <c r="AF457" s="18"/>
      <c r="AG457" s="18"/>
      <c r="AH457" s="18"/>
      <c r="AI457" s="18"/>
      <c r="AJ457" s="18"/>
      <c r="AK457" s="18"/>
      <c r="AL457" s="18"/>
      <c r="AM457" s="18"/>
      <c r="AN457" s="18"/>
      <c r="AO457" s="18"/>
      <c r="AP457" s="18"/>
      <c r="AQ457" s="18"/>
      <c r="AR457" s="18"/>
      <c r="AS457" s="18"/>
      <c r="AT457" s="18"/>
      <c r="AU457" s="18"/>
      <c r="AV457" s="18"/>
      <c r="AW457" s="18"/>
      <c r="AX457" s="18"/>
      <c r="AY457" s="18"/>
      <c r="AZ457" s="18"/>
      <c r="BA457" s="18"/>
      <c r="BB457" s="18"/>
      <c r="BC457" s="18"/>
      <c r="BD457" s="18"/>
      <c r="BE457" s="18"/>
      <c r="BF457" s="18"/>
      <c r="BG457" s="18"/>
      <c r="BH457" s="18"/>
      <c r="BI457" s="18"/>
      <c r="BJ457" s="18"/>
      <c r="BK457" s="18"/>
      <c r="BL457" s="18"/>
      <c r="BM457" s="18"/>
      <c r="BN457" s="18"/>
      <c r="BO457" s="18"/>
      <c r="BP457" s="18"/>
      <c r="BQ457" s="18"/>
      <c r="BR457" s="18"/>
      <c r="BS457" s="18"/>
      <c r="BT457" s="18"/>
      <c r="BU457" s="18"/>
      <c r="BV457" s="18"/>
      <c r="BW457" s="18"/>
      <c r="BX457" s="18"/>
      <c r="BY457" s="18"/>
      <c r="BZ457" s="18"/>
      <c r="CA457" s="18"/>
      <c r="CB457" s="18"/>
      <c r="CC457" s="18"/>
      <c r="CD457" s="18"/>
      <c r="CE457" s="18"/>
      <c r="CF457" s="18"/>
      <c r="CG457" s="18"/>
      <c r="CH457" s="18"/>
      <c r="CI457" s="18"/>
      <c r="CJ457" s="18"/>
    </row>
    <row r="458" spans="1:88" ht="30" customHeight="1">
      <c r="A458" s="24" t="s">
        <v>1273</v>
      </c>
      <c r="B458" s="25" t="s">
        <v>1274</v>
      </c>
      <c r="C458" s="26" t="s">
        <v>1275</v>
      </c>
      <c r="D458" s="27" t="s">
        <v>1272</v>
      </c>
      <c r="E458" s="24" t="s">
        <v>1962</v>
      </c>
      <c r="F458" s="37" t="s">
        <v>2143</v>
      </c>
      <c r="G458" s="24" t="s">
        <v>2753</v>
      </c>
      <c r="H458" s="29" t="s">
        <v>2372</v>
      </c>
      <c r="I458" s="30" t="s">
        <v>279</v>
      </c>
      <c r="J458" s="43"/>
      <c r="K458" s="36"/>
      <c r="L458" s="32"/>
      <c r="M458" s="32"/>
      <c r="N458" s="32" t="s">
        <v>1976</v>
      </c>
      <c r="O458" s="213"/>
      <c r="P458" s="213"/>
      <c r="Q458" s="33">
        <f>IF($P457=$Q$4,ROUND($L458,2)*O457,0)</f>
        <v>0</v>
      </c>
      <c r="R458" s="33">
        <f>IF($P457=$R$4,ROUND($L458,2)*O457,0)</f>
        <v>0</v>
      </c>
      <c r="S458" s="33">
        <f>IF(P457=$S$4,ROUND($L458,2)*O457,0)</f>
        <v>0</v>
      </c>
      <c r="T458" s="215"/>
      <c r="U458" s="18"/>
      <c r="V458" s="211"/>
      <c r="W458" s="220"/>
      <c r="X458" s="212"/>
      <c r="Y458" s="212"/>
      <c r="Z458" s="18"/>
      <c r="AA458" s="18"/>
      <c r="AB458" s="18"/>
      <c r="AC458" s="18"/>
      <c r="AD458" s="18"/>
      <c r="AE458" s="18"/>
      <c r="AF458" s="18"/>
      <c r="AG458" s="18"/>
      <c r="AH458" s="18"/>
      <c r="AI458" s="18"/>
      <c r="AJ458" s="18"/>
      <c r="AK458" s="18"/>
      <c r="AL458" s="18"/>
      <c r="AM458" s="18"/>
      <c r="AN458" s="18"/>
      <c r="AO458" s="18"/>
      <c r="AP458" s="18"/>
      <c r="AQ458" s="18"/>
      <c r="AR458" s="18"/>
      <c r="AS458" s="18"/>
      <c r="AT458" s="18"/>
      <c r="AU458" s="18"/>
      <c r="AV458" s="18"/>
      <c r="AW458" s="18"/>
      <c r="AX458" s="18"/>
      <c r="AY458" s="18"/>
      <c r="AZ458" s="18"/>
      <c r="BA458" s="18"/>
      <c r="BB458" s="18"/>
      <c r="BC458" s="18"/>
      <c r="BD458" s="18"/>
      <c r="BE458" s="18"/>
      <c r="BF458" s="18"/>
      <c r="BG458" s="18"/>
      <c r="BH458" s="18"/>
      <c r="BI458" s="18"/>
      <c r="BJ458" s="18"/>
      <c r="BK458" s="18"/>
      <c r="BL458" s="18"/>
      <c r="BM458" s="18"/>
      <c r="BN458" s="18"/>
      <c r="BO458" s="18"/>
      <c r="BP458" s="18"/>
      <c r="BQ458" s="18"/>
      <c r="BR458" s="18"/>
      <c r="BS458" s="18"/>
      <c r="BT458" s="18"/>
      <c r="BU458" s="18"/>
      <c r="BV458" s="18"/>
      <c r="BW458" s="18"/>
      <c r="BX458" s="18"/>
      <c r="BY458" s="18"/>
      <c r="BZ458" s="18"/>
      <c r="CA458" s="18"/>
      <c r="CB458" s="18"/>
      <c r="CC458" s="18"/>
      <c r="CD458" s="18"/>
      <c r="CE458" s="18"/>
      <c r="CF458" s="18"/>
      <c r="CG458" s="18"/>
      <c r="CH458" s="18"/>
      <c r="CI458" s="18"/>
      <c r="CJ458" s="18"/>
    </row>
    <row r="459" spans="1:88" ht="30" customHeight="1">
      <c r="A459" s="24" t="s">
        <v>1276</v>
      </c>
      <c r="B459" s="25" t="s">
        <v>1277</v>
      </c>
      <c r="C459" s="26" t="s">
        <v>1278</v>
      </c>
      <c r="D459" s="27" t="s">
        <v>1279</v>
      </c>
      <c r="E459" s="24" t="s">
        <v>1962</v>
      </c>
      <c r="F459" s="37" t="s">
        <v>2153</v>
      </c>
      <c r="G459" s="24" t="s">
        <v>2753</v>
      </c>
      <c r="H459" s="29" t="s">
        <v>2372</v>
      </c>
      <c r="I459" s="30" t="s">
        <v>279</v>
      </c>
      <c r="J459" s="43" t="s">
        <v>2338</v>
      </c>
      <c r="K459" s="31">
        <v>42127454</v>
      </c>
      <c r="L459" s="32"/>
      <c r="M459" s="32"/>
      <c r="N459" s="32" t="s">
        <v>1973</v>
      </c>
      <c r="O459" s="213">
        <v>5</v>
      </c>
      <c r="P459" s="214">
        <v>3</v>
      </c>
      <c r="Q459" s="33">
        <f>IF($P459=$Q$4,ROUND($L459,2)*$O459,0)</f>
        <v>0</v>
      </c>
      <c r="R459" s="33">
        <f>IF($P459=$R$4,ROUND($L459,2)*$O459,0)</f>
        <v>0</v>
      </c>
      <c r="S459" s="33">
        <f>IF($P459=$S$4,ROUND($L459,2)*$O459,0)</f>
        <v>0</v>
      </c>
      <c r="T459" s="215" t="str">
        <f>IF((L459&gt;0)*AND(L460&gt;0),"BŁĄD - Wprowadzono dwie wartości",IF((L459=0)*AND(L460=0),"Wprowadź kwotę dla oferowanego materiału",IF((L460&lt;&gt;0)*AND(K460=0),"Uzupełnij pola SYMBOL/PRODUCENT dla zamiennika",IF((L460=0)*AND(K460&lt;&gt;0),"cena dla niewłaściwego PRODUCENTA",IF((K460&lt;&gt;0)*AND(L460&lt;&gt;0)*AND(J460=0),"Uzupełnij pole PRODUCENT dla zamiennika","OK")))))</f>
        <v>Wprowadź kwotę dla oferowanego materiału</v>
      </c>
      <c r="U459" s="18"/>
      <c r="V459" s="211"/>
      <c r="W459" s="220"/>
      <c r="X459" s="212"/>
      <c r="Y459" s="211"/>
      <c r="Z459" s="18"/>
      <c r="AA459" s="18"/>
      <c r="AB459" s="18"/>
      <c r="AC459" s="18"/>
      <c r="AD459" s="18"/>
      <c r="AE459" s="18"/>
      <c r="AF459" s="18"/>
      <c r="AG459" s="18"/>
      <c r="AH459" s="18"/>
      <c r="AI459" s="18"/>
      <c r="AJ459" s="18"/>
      <c r="AK459" s="18"/>
      <c r="AL459" s="18"/>
      <c r="AM459" s="18"/>
      <c r="AN459" s="18"/>
      <c r="AO459" s="18"/>
      <c r="AP459" s="18"/>
      <c r="AQ459" s="18"/>
      <c r="AR459" s="18"/>
      <c r="AS459" s="18"/>
      <c r="AT459" s="18"/>
      <c r="AU459" s="18"/>
      <c r="AV459" s="18"/>
      <c r="AW459" s="18"/>
      <c r="AX459" s="18"/>
      <c r="AY459" s="18"/>
      <c r="AZ459" s="18"/>
      <c r="BA459" s="18"/>
      <c r="BB459" s="18"/>
      <c r="BC459" s="18"/>
      <c r="BD459" s="18"/>
      <c r="BE459" s="18"/>
      <c r="BF459" s="18"/>
      <c r="BG459" s="18"/>
      <c r="BH459" s="18"/>
      <c r="BI459" s="18"/>
      <c r="BJ459" s="18"/>
      <c r="BK459" s="18"/>
      <c r="BL459" s="18"/>
      <c r="BM459" s="18"/>
      <c r="BN459" s="18"/>
      <c r="BO459" s="18"/>
      <c r="BP459" s="18"/>
      <c r="BQ459" s="18"/>
      <c r="BR459" s="18"/>
      <c r="BS459" s="18"/>
      <c r="BT459" s="18"/>
      <c r="BU459" s="18"/>
      <c r="BV459" s="18"/>
      <c r="BW459" s="18"/>
      <c r="BX459" s="18"/>
      <c r="BY459" s="18"/>
      <c r="BZ459" s="18"/>
      <c r="CA459" s="18"/>
      <c r="CB459" s="18"/>
      <c r="CC459" s="18"/>
      <c r="CD459" s="18"/>
      <c r="CE459" s="18"/>
      <c r="CF459" s="18"/>
      <c r="CG459" s="18"/>
      <c r="CH459" s="18"/>
      <c r="CI459" s="18"/>
      <c r="CJ459" s="18"/>
    </row>
    <row r="460" spans="1:88" ht="30" customHeight="1">
      <c r="A460" s="24" t="s">
        <v>1280</v>
      </c>
      <c r="B460" s="25" t="s">
        <v>1281</v>
      </c>
      <c r="C460" s="26" t="s">
        <v>1282</v>
      </c>
      <c r="D460" s="27" t="s">
        <v>1279</v>
      </c>
      <c r="E460" s="24" t="s">
        <v>1962</v>
      </c>
      <c r="F460" s="37" t="s">
        <v>2153</v>
      </c>
      <c r="G460" s="24" t="s">
        <v>2753</v>
      </c>
      <c r="H460" s="29" t="s">
        <v>2372</v>
      </c>
      <c r="I460" s="30" t="s">
        <v>279</v>
      </c>
      <c r="J460" s="43"/>
      <c r="K460" s="36"/>
      <c r="L460" s="32"/>
      <c r="M460" s="32"/>
      <c r="N460" s="32" t="s">
        <v>1976</v>
      </c>
      <c r="O460" s="213"/>
      <c r="P460" s="213"/>
      <c r="Q460" s="33">
        <f>IF($P459=$Q$4,ROUND($L460,2)*O459,0)</f>
        <v>0</v>
      </c>
      <c r="R460" s="33">
        <f>IF($P459=$R$4,ROUND($L460,2)*O459,0)</f>
        <v>0</v>
      </c>
      <c r="S460" s="33">
        <f>IF(P459=$S$4,ROUND($L460,2)*O459,0)</f>
        <v>0</v>
      </c>
      <c r="T460" s="215"/>
      <c r="U460" s="18"/>
      <c r="V460" s="211"/>
      <c r="W460" s="220"/>
      <c r="X460" s="212"/>
      <c r="Y460" s="212"/>
      <c r="Z460" s="18"/>
      <c r="AA460" s="18"/>
      <c r="AB460" s="18"/>
      <c r="AC460" s="18"/>
      <c r="AD460" s="18"/>
      <c r="AE460" s="18"/>
      <c r="AF460" s="18"/>
      <c r="AG460" s="18"/>
      <c r="AH460" s="18"/>
      <c r="AI460" s="18"/>
      <c r="AJ460" s="18"/>
      <c r="AK460" s="18"/>
      <c r="AL460" s="18"/>
      <c r="AM460" s="18"/>
      <c r="AN460" s="18"/>
      <c r="AO460" s="18"/>
      <c r="AP460" s="18"/>
      <c r="AQ460" s="18"/>
      <c r="AR460" s="18"/>
      <c r="AS460" s="18"/>
      <c r="AT460" s="18"/>
      <c r="AU460" s="18"/>
      <c r="AV460" s="18"/>
      <c r="AW460" s="18"/>
      <c r="AX460" s="18"/>
      <c r="AY460" s="18"/>
      <c r="AZ460" s="18"/>
      <c r="BA460" s="18"/>
      <c r="BB460" s="18"/>
      <c r="BC460" s="18"/>
      <c r="BD460" s="18"/>
      <c r="BE460" s="18"/>
      <c r="BF460" s="18"/>
      <c r="BG460" s="18"/>
      <c r="BH460" s="18"/>
      <c r="BI460" s="18"/>
      <c r="BJ460" s="18"/>
      <c r="BK460" s="18"/>
      <c r="BL460" s="18"/>
      <c r="BM460" s="18"/>
      <c r="BN460" s="18"/>
      <c r="BO460" s="18"/>
      <c r="BP460" s="18"/>
      <c r="BQ460" s="18"/>
      <c r="BR460" s="18"/>
      <c r="BS460" s="18"/>
      <c r="BT460" s="18"/>
      <c r="BU460" s="18"/>
      <c r="BV460" s="18"/>
      <c r="BW460" s="18"/>
      <c r="BX460" s="18"/>
      <c r="BY460" s="18"/>
      <c r="BZ460" s="18"/>
      <c r="CA460" s="18"/>
      <c r="CB460" s="18"/>
      <c r="CC460" s="18"/>
      <c r="CD460" s="18"/>
      <c r="CE460" s="18"/>
      <c r="CF460" s="18"/>
      <c r="CG460" s="18"/>
      <c r="CH460" s="18"/>
      <c r="CI460" s="18"/>
      <c r="CJ460" s="18"/>
    </row>
    <row r="461" spans="1:88" ht="22.5" customHeight="1">
      <c r="A461" s="34" t="s">
        <v>1283</v>
      </c>
      <c r="B461" s="25" t="s">
        <v>1284</v>
      </c>
      <c r="C461" s="26" t="s">
        <v>1285</v>
      </c>
      <c r="D461" s="27" t="s">
        <v>1286</v>
      </c>
      <c r="E461" s="24" t="s">
        <v>1962</v>
      </c>
      <c r="F461" s="37" t="s">
        <v>2134</v>
      </c>
      <c r="G461" s="24" t="s">
        <v>2753</v>
      </c>
      <c r="H461" s="29" t="s">
        <v>2401</v>
      </c>
      <c r="I461" s="30" t="s">
        <v>279</v>
      </c>
      <c r="J461" s="43" t="s">
        <v>2338</v>
      </c>
      <c r="K461" s="31" t="s">
        <v>1287</v>
      </c>
      <c r="L461" s="32"/>
      <c r="M461" s="32"/>
      <c r="N461" s="32" t="s">
        <v>1973</v>
      </c>
      <c r="O461" s="213">
        <v>4</v>
      </c>
      <c r="P461" s="214">
        <v>3</v>
      </c>
      <c r="Q461" s="33">
        <f>IF($P461=$Q$4,ROUND($L461,2)*$O461,0)</f>
        <v>0</v>
      </c>
      <c r="R461" s="33">
        <f>IF($P461=$R$4,ROUND($L461,2)*$O461,0)</f>
        <v>0</v>
      </c>
      <c r="S461" s="33">
        <f>IF($P461=$S$4,ROUND($L461,2)*$O461,0)</f>
        <v>0</v>
      </c>
      <c r="T461" s="215" t="str">
        <f>IF((L461&gt;0)*AND(L462&gt;0),"BŁĄD - Wprowadzono dwie wartości",IF((L461=0)*AND(L462=0),"Wprowadź kwotę dla oferowanego materiału",IF((L462&lt;&gt;0)*AND(K462=0),"Uzupełnij pola SYMBOL/PRODUCENT dla zamiennika",IF((L462=0)*AND(K462&lt;&gt;0),"cena dla niewłaściwego PRODUCENTA",IF((K462&lt;&gt;0)*AND(L462&lt;&gt;0)*AND(J462=0),"Uzupełnij pole PRODUCENT dla zamiennika","OK")))))</f>
        <v>Wprowadź kwotę dla oferowanego materiału</v>
      </c>
      <c r="U461" s="18"/>
      <c r="V461" s="211"/>
      <c r="W461" s="220"/>
      <c r="X461" s="212"/>
      <c r="Y461" s="211"/>
      <c r="Z461" s="18"/>
      <c r="AA461" s="18"/>
      <c r="AB461" s="18"/>
      <c r="AC461" s="18"/>
      <c r="AD461" s="18"/>
      <c r="AE461" s="18"/>
      <c r="AF461" s="18"/>
      <c r="AG461" s="18"/>
      <c r="AH461" s="18"/>
      <c r="AI461" s="18"/>
      <c r="AJ461" s="18"/>
      <c r="AK461" s="18"/>
      <c r="AL461" s="18"/>
      <c r="AM461" s="18"/>
      <c r="AN461" s="18"/>
      <c r="AO461" s="18"/>
      <c r="AP461" s="18"/>
      <c r="AQ461" s="18"/>
      <c r="AR461" s="18"/>
      <c r="AS461" s="18"/>
      <c r="AT461" s="18"/>
      <c r="AU461" s="18"/>
      <c r="AV461" s="18"/>
      <c r="AW461" s="18"/>
      <c r="AX461" s="18"/>
      <c r="AY461" s="18"/>
      <c r="AZ461" s="18"/>
      <c r="BA461" s="18"/>
      <c r="BB461" s="18"/>
      <c r="BC461" s="18"/>
      <c r="BD461" s="18"/>
      <c r="BE461" s="18"/>
      <c r="BF461" s="18"/>
      <c r="BG461" s="18"/>
      <c r="BH461" s="18"/>
      <c r="BI461" s="18"/>
      <c r="BJ461" s="18"/>
      <c r="BK461" s="18"/>
      <c r="BL461" s="18"/>
      <c r="BM461" s="18"/>
      <c r="BN461" s="18"/>
      <c r="BO461" s="18"/>
      <c r="BP461" s="18"/>
      <c r="BQ461" s="18"/>
      <c r="BR461" s="18"/>
      <c r="BS461" s="18"/>
      <c r="BT461" s="18"/>
      <c r="BU461" s="18"/>
      <c r="BV461" s="18"/>
      <c r="BW461" s="18"/>
      <c r="BX461" s="18"/>
      <c r="BY461" s="18"/>
      <c r="BZ461" s="18"/>
      <c r="CA461" s="18"/>
      <c r="CB461" s="18"/>
      <c r="CC461" s="18"/>
      <c r="CD461" s="18"/>
      <c r="CE461" s="18"/>
      <c r="CF461" s="18"/>
      <c r="CG461" s="18"/>
      <c r="CH461" s="18"/>
      <c r="CI461" s="18"/>
      <c r="CJ461" s="18"/>
    </row>
    <row r="462" spans="1:88" ht="22.5" customHeight="1">
      <c r="A462" s="24" t="s">
        <v>1288</v>
      </c>
      <c r="B462" s="35" t="s">
        <v>1289</v>
      </c>
      <c r="C462" s="26" t="s">
        <v>1290</v>
      </c>
      <c r="D462" s="27" t="s">
        <v>1286</v>
      </c>
      <c r="E462" s="24" t="s">
        <v>1962</v>
      </c>
      <c r="F462" s="37" t="s">
        <v>2134</v>
      </c>
      <c r="G462" s="24" t="s">
        <v>2753</v>
      </c>
      <c r="H462" s="29" t="s">
        <v>2401</v>
      </c>
      <c r="I462" s="30" t="s">
        <v>279</v>
      </c>
      <c r="J462" s="43"/>
      <c r="K462" s="36"/>
      <c r="L462" s="32"/>
      <c r="M462" s="32"/>
      <c r="N462" s="32" t="s">
        <v>1976</v>
      </c>
      <c r="O462" s="213"/>
      <c r="P462" s="213"/>
      <c r="Q462" s="33">
        <f>IF($P461=$Q$4,ROUND($L462,2)*O461,0)</f>
        <v>0</v>
      </c>
      <c r="R462" s="33">
        <f>IF($P461=$R$4,ROUND($L462,2)*O461,0)</f>
        <v>0</v>
      </c>
      <c r="S462" s="33">
        <f>IF(P461=$S$4,ROUND($L462,2)*O461,0)</f>
        <v>0</v>
      </c>
      <c r="T462" s="215"/>
      <c r="U462" s="18"/>
      <c r="V462" s="211"/>
      <c r="W462" s="220"/>
      <c r="X462" s="212"/>
      <c r="Y462" s="212"/>
      <c r="Z462" s="18"/>
      <c r="AA462" s="18"/>
      <c r="AB462" s="18"/>
      <c r="AC462" s="18"/>
      <c r="AD462" s="18"/>
      <c r="AE462" s="18"/>
      <c r="AF462" s="18"/>
      <c r="AG462" s="18"/>
      <c r="AH462" s="18"/>
      <c r="AI462" s="18"/>
      <c r="AJ462" s="18"/>
      <c r="AK462" s="18"/>
      <c r="AL462" s="18"/>
      <c r="AM462" s="18"/>
      <c r="AN462" s="18"/>
      <c r="AO462" s="18"/>
      <c r="AP462" s="18"/>
      <c r="AQ462" s="18"/>
      <c r="AR462" s="18"/>
      <c r="AS462" s="18"/>
      <c r="AT462" s="18"/>
      <c r="AU462" s="18"/>
      <c r="AV462" s="18"/>
      <c r="AW462" s="18"/>
      <c r="AX462" s="18"/>
      <c r="AY462" s="18"/>
      <c r="AZ462" s="18"/>
      <c r="BA462" s="18"/>
      <c r="BB462" s="18"/>
      <c r="BC462" s="18"/>
      <c r="BD462" s="18"/>
      <c r="BE462" s="18"/>
      <c r="BF462" s="18"/>
      <c r="BG462" s="18"/>
      <c r="BH462" s="18"/>
      <c r="BI462" s="18"/>
      <c r="BJ462" s="18"/>
      <c r="BK462" s="18"/>
      <c r="BL462" s="18"/>
      <c r="BM462" s="18"/>
      <c r="BN462" s="18"/>
      <c r="BO462" s="18"/>
      <c r="BP462" s="18"/>
      <c r="BQ462" s="18"/>
      <c r="BR462" s="18"/>
      <c r="BS462" s="18"/>
      <c r="BT462" s="18"/>
      <c r="BU462" s="18"/>
      <c r="BV462" s="18"/>
      <c r="BW462" s="18"/>
      <c r="BX462" s="18"/>
      <c r="BY462" s="18"/>
      <c r="BZ462" s="18"/>
      <c r="CA462" s="18"/>
      <c r="CB462" s="18"/>
      <c r="CC462" s="18"/>
      <c r="CD462" s="18"/>
      <c r="CE462" s="18"/>
      <c r="CF462" s="18"/>
      <c r="CG462" s="18"/>
      <c r="CH462" s="18"/>
      <c r="CI462" s="18"/>
      <c r="CJ462" s="18"/>
    </row>
    <row r="463" spans="1:88" ht="22.5" customHeight="1">
      <c r="A463" s="24" t="s">
        <v>1291</v>
      </c>
      <c r="B463" s="25" t="s">
        <v>1292</v>
      </c>
      <c r="C463" s="26" t="s">
        <v>1293</v>
      </c>
      <c r="D463" s="27" t="s">
        <v>1294</v>
      </c>
      <c r="E463" s="24" t="s">
        <v>1962</v>
      </c>
      <c r="F463" s="37" t="s">
        <v>1967</v>
      </c>
      <c r="G463" s="24" t="s">
        <v>2753</v>
      </c>
      <c r="H463" s="29" t="s">
        <v>2401</v>
      </c>
      <c r="I463" s="30" t="s">
        <v>467</v>
      </c>
      <c r="J463" s="43" t="s">
        <v>2338</v>
      </c>
      <c r="K463" s="31" t="s">
        <v>1295</v>
      </c>
      <c r="L463" s="32"/>
      <c r="M463" s="32"/>
      <c r="N463" s="32" t="s">
        <v>1973</v>
      </c>
      <c r="O463" s="213">
        <v>6</v>
      </c>
      <c r="P463" s="214">
        <v>3</v>
      </c>
      <c r="Q463" s="33">
        <f>IF($P463=$Q$4,ROUND($L463,2)*$O463,0)</f>
        <v>0</v>
      </c>
      <c r="R463" s="33">
        <f>IF($P463=$R$4,ROUND($L463,2)*$O463,0)</f>
        <v>0</v>
      </c>
      <c r="S463" s="33">
        <f>IF($P463=$S$4,ROUND($L463,2)*$O463,0)</f>
        <v>0</v>
      </c>
      <c r="T463" s="215" t="str">
        <f>IF((L463&gt;0)*AND(L464&gt;0),"BŁĄD - Wprowadzono dwie wartości",IF((L463=0)*AND(L464=0),"Wprowadź kwotę dla oferowanego materiału",IF((L464&lt;&gt;0)*AND(K464=0),"Uzupełnij pola SYMBOL/PRODUCENT dla zamiennika",IF((L464=0)*AND(K464&lt;&gt;0),"cena dla niewłaściwego PRODUCENTA",IF((K464&lt;&gt;0)*AND(L464&lt;&gt;0)*AND(J464=0),"Uzupełnij pole PRODUCENT dla zamiennika","OK")))))</f>
        <v>Wprowadź kwotę dla oferowanego materiału</v>
      </c>
      <c r="U463" s="18"/>
      <c r="V463" s="211"/>
      <c r="W463" s="220"/>
      <c r="X463" s="212"/>
      <c r="Y463" s="211"/>
      <c r="Z463" s="18"/>
      <c r="AA463" s="18"/>
      <c r="AB463" s="18"/>
      <c r="AC463" s="18"/>
      <c r="AD463" s="18"/>
      <c r="AE463" s="18"/>
      <c r="AF463" s="18"/>
      <c r="AG463" s="18"/>
      <c r="AH463" s="18"/>
      <c r="AI463" s="18"/>
      <c r="AJ463" s="18"/>
      <c r="AK463" s="18"/>
      <c r="AL463" s="18"/>
      <c r="AM463" s="18"/>
      <c r="AN463" s="18"/>
      <c r="AO463" s="18"/>
      <c r="AP463" s="18"/>
      <c r="AQ463" s="18"/>
      <c r="AR463" s="18"/>
      <c r="AS463" s="18"/>
      <c r="AT463" s="18"/>
      <c r="AU463" s="18"/>
      <c r="AV463" s="18"/>
      <c r="AW463" s="18"/>
      <c r="AX463" s="18"/>
      <c r="AY463" s="18"/>
      <c r="AZ463" s="18"/>
      <c r="BA463" s="18"/>
      <c r="BB463" s="18"/>
      <c r="BC463" s="18"/>
      <c r="BD463" s="18"/>
      <c r="BE463" s="18"/>
      <c r="BF463" s="18"/>
      <c r="BG463" s="18"/>
      <c r="BH463" s="18"/>
      <c r="BI463" s="18"/>
      <c r="BJ463" s="18"/>
      <c r="BK463" s="18"/>
      <c r="BL463" s="18"/>
      <c r="BM463" s="18"/>
      <c r="BN463" s="18"/>
      <c r="BO463" s="18"/>
      <c r="BP463" s="18"/>
      <c r="BQ463" s="18"/>
      <c r="BR463" s="18"/>
      <c r="BS463" s="18"/>
      <c r="BT463" s="18"/>
      <c r="BU463" s="18"/>
      <c r="BV463" s="18"/>
      <c r="BW463" s="18"/>
      <c r="BX463" s="18"/>
      <c r="BY463" s="18"/>
      <c r="BZ463" s="18"/>
      <c r="CA463" s="18"/>
      <c r="CB463" s="18"/>
      <c r="CC463" s="18"/>
      <c r="CD463" s="18"/>
      <c r="CE463" s="18"/>
      <c r="CF463" s="18"/>
      <c r="CG463" s="18"/>
      <c r="CH463" s="18"/>
      <c r="CI463" s="18"/>
      <c r="CJ463" s="18"/>
    </row>
    <row r="464" spans="1:88" ht="22.5" customHeight="1">
      <c r="A464" s="24" t="s">
        <v>1296</v>
      </c>
      <c r="B464" s="35" t="s">
        <v>1297</v>
      </c>
      <c r="C464" s="26" t="s">
        <v>1298</v>
      </c>
      <c r="D464" s="27" t="s">
        <v>1294</v>
      </c>
      <c r="E464" s="24" t="s">
        <v>1962</v>
      </c>
      <c r="F464" s="37" t="s">
        <v>1967</v>
      </c>
      <c r="G464" s="24" t="s">
        <v>2753</v>
      </c>
      <c r="H464" s="29" t="s">
        <v>2401</v>
      </c>
      <c r="I464" s="30" t="s">
        <v>467</v>
      </c>
      <c r="J464" s="43"/>
      <c r="K464" s="36"/>
      <c r="L464" s="32"/>
      <c r="M464" s="32"/>
      <c r="N464" s="32" t="s">
        <v>1976</v>
      </c>
      <c r="O464" s="213"/>
      <c r="P464" s="213"/>
      <c r="Q464" s="33">
        <f>IF($P463=$Q$4,ROUND($L464,2)*O463,0)</f>
        <v>0</v>
      </c>
      <c r="R464" s="33">
        <f>IF($P463=$R$4,ROUND($L464,2)*O463,0)</f>
        <v>0</v>
      </c>
      <c r="S464" s="33">
        <f>IF(P463=$S$4,ROUND($L464,2)*O463,0)</f>
        <v>0</v>
      </c>
      <c r="T464" s="215"/>
      <c r="U464" s="18"/>
      <c r="V464" s="211"/>
      <c r="W464" s="220"/>
      <c r="X464" s="212"/>
      <c r="Y464" s="212"/>
      <c r="Z464" s="18"/>
      <c r="AA464" s="18"/>
      <c r="AB464" s="18"/>
      <c r="AC464" s="18"/>
      <c r="AD464" s="18"/>
      <c r="AE464" s="18"/>
      <c r="AF464" s="18"/>
      <c r="AG464" s="18"/>
      <c r="AH464" s="18"/>
      <c r="AI464" s="18"/>
      <c r="AJ464" s="18"/>
      <c r="AK464" s="18"/>
      <c r="AL464" s="18"/>
      <c r="AM464" s="18"/>
      <c r="AN464" s="18"/>
      <c r="AO464" s="18"/>
      <c r="AP464" s="18"/>
      <c r="AQ464" s="18"/>
      <c r="AR464" s="18"/>
      <c r="AS464" s="18"/>
      <c r="AT464" s="18"/>
      <c r="AU464" s="18"/>
      <c r="AV464" s="18"/>
      <c r="AW464" s="18"/>
      <c r="AX464" s="18"/>
      <c r="AY464" s="18"/>
      <c r="AZ464" s="18"/>
      <c r="BA464" s="18"/>
      <c r="BB464" s="18"/>
      <c r="BC464" s="18"/>
      <c r="BD464" s="18"/>
      <c r="BE464" s="18"/>
      <c r="BF464" s="18"/>
      <c r="BG464" s="18"/>
      <c r="BH464" s="18"/>
      <c r="BI464" s="18"/>
      <c r="BJ464" s="18"/>
      <c r="BK464" s="18"/>
      <c r="BL464" s="18"/>
      <c r="BM464" s="18"/>
      <c r="BN464" s="18"/>
      <c r="BO464" s="18"/>
      <c r="BP464" s="18"/>
      <c r="BQ464" s="18"/>
      <c r="BR464" s="18"/>
      <c r="BS464" s="18"/>
      <c r="BT464" s="18"/>
      <c r="BU464" s="18"/>
      <c r="BV464" s="18"/>
      <c r="BW464" s="18"/>
      <c r="BX464" s="18"/>
      <c r="BY464" s="18"/>
      <c r="BZ464" s="18"/>
      <c r="CA464" s="18"/>
      <c r="CB464" s="18"/>
      <c r="CC464" s="18"/>
      <c r="CD464" s="18"/>
      <c r="CE464" s="18"/>
      <c r="CF464" s="18"/>
      <c r="CG464" s="18"/>
      <c r="CH464" s="18"/>
      <c r="CI464" s="18"/>
      <c r="CJ464" s="18"/>
    </row>
    <row r="465" spans="1:88" ht="22.5" customHeight="1">
      <c r="A465" s="24" t="s">
        <v>1299</v>
      </c>
      <c r="B465" s="25" t="s">
        <v>1300</v>
      </c>
      <c r="C465" s="26" t="s">
        <v>1301</v>
      </c>
      <c r="D465" s="27" t="s">
        <v>1302</v>
      </c>
      <c r="E465" s="24" t="s">
        <v>1962</v>
      </c>
      <c r="F465" s="37" t="s">
        <v>2143</v>
      </c>
      <c r="G465" s="24" t="s">
        <v>2753</v>
      </c>
      <c r="H465" s="29" t="s">
        <v>2401</v>
      </c>
      <c r="I465" s="30" t="s">
        <v>279</v>
      </c>
      <c r="J465" s="43" t="s">
        <v>2338</v>
      </c>
      <c r="K465" s="31">
        <v>43324422</v>
      </c>
      <c r="L465" s="32"/>
      <c r="M465" s="32"/>
      <c r="N465" s="32" t="s">
        <v>1973</v>
      </c>
      <c r="O465" s="213">
        <v>5</v>
      </c>
      <c r="P465" s="214">
        <v>3</v>
      </c>
      <c r="Q465" s="33">
        <f>IF($P465=$Q$4,ROUND($L465,2)*$O465,0)</f>
        <v>0</v>
      </c>
      <c r="R465" s="33">
        <f>IF($P465=$R$4,ROUND($L465,2)*$O465,0)</f>
        <v>0</v>
      </c>
      <c r="S465" s="33">
        <f>IF($P465=$S$4,ROUND($L465,2)*$O465,0)</f>
        <v>0</v>
      </c>
      <c r="T465" s="215" t="str">
        <f>IF((L465&gt;0)*AND(L466&gt;0),"BŁĄD - Wprowadzono dwie wartości",IF((L465=0)*AND(L466=0),"Wprowadź kwotę dla oferowanego materiału",IF((L466&lt;&gt;0)*AND(K466=0),"Uzupełnij pola SYMBOL/PRODUCENT dla zamiennika",IF((L466=0)*AND(K466&lt;&gt;0),"cena dla niewłaściwego PRODUCENTA",IF((K466&lt;&gt;0)*AND(L466&lt;&gt;0)*AND(J466=0),"Uzupełnij pole PRODUCENT dla zamiennika","OK")))))</f>
        <v>Wprowadź kwotę dla oferowanego materiału</v>
      </c>
      <c r="U465" s="18"/>
      <c r="V465" s="211"/>
      <c r="W465" s="220"/>
      <c r="X465" s="212"/>
      <c r="Y465" s="211"/>
      <c r="Z465" s="18"/>
      <c r="AA465" s="18"/>
      <c r="AB465" s="18"/>
      <c r="AC465" s="18"/>
      <c r="AD465" s="18"/>
      <c r="AE465" s="18"/>
      <c r="AF465" s="18"/>
      <c r="AG465" s="18"/>
      <c r="AH465" s="18"/>
      <c r="AI465" s="18"/>
      <c r="AJ465" s="18"/>
      <c r="AK465" s="18"/>
      <c r="AL465" s="18"/>
      <c r="AM465" s="18"/>
      <c r="AN465" s="18"/>
      <c r="AO465" s="18"/>
      <c r="AP465" s="18"/>
      <c r="AQ465" s="18"/>
      <c r="AR465" s="18"/>
      <c r="AS465" s="18"/>
      <c r="AT465" s="18"/>
      <c r="AU465" s="18"/>
      <c r="AV465" s="18"/>
      <c r="AW465" s="18"/>
      <c r="AX465" s="18"/>
      <c r="AY465" s="18"/>
      <c r="AZ465" s="18"/>
      <c r="BA465" s="18"/>
      <c r="BB465" s="18"/>
      <c r="BC465" s="18"/>
      <c r="BD465" s="18"/>
      <c r="BE465" s="18"/>
      <c r="BF465" s="18"/>
      <c r="BG465" s="18"/>
      <c r="BH465" s="18"/>
      <c r="BI465" s="18"/>
      <c r="BJ465" s="18"/>
      <c r="BK465" s="18"/>
      <c r="BL465" s="18"/>
      <c r="BM465" s="18"/>
      <c r="BN465" s="18"/>
      <c r="BO465" s="18"/>
      <c r="BP465" s="18"/>
      <c r="BQ465" s="18"/>
      <c r="BR465" s="18"/>
      <c r="BS465" s="18"/>
      <c r="BT465" s="18"/>
      <c r="BU465" s="18"/>
      <c r="BV465" s="18"/>
      <c r="BW465" s="18"/>
      <c r="BX465" s="18"/>
      <c r="BY465" s="18"/>
      <c r="BZ465" s="18"/>
      <c r="CA465" s="18"/>
      <c r="CB465" s="18"/>
      <c r="CC465" s="18"/>
      <c r="CD465" s="18"/>
      <c r="CE465" s="18"/>
      <c r="CF465" s="18"/>
      <c r="CG465" s="18"/>
      <c r="CH465" s="18"/>
      <c r="CI465" s="18"/>
      <c r="CJ465" s="18"/>
    </row>
    <row r="466" spans="1:88" ht="22.5" customHeight="1">
      <c r="A466" s="34" t="s">
        <v>1303</v>
      </c>
      <c r="B466" s="35" t="s">
        <v>1304</v>
      </c>
      <c r="C466" s="26" t="s">
        <v>1305</v>
      </c>
      <c r="D466" s="27" t="s">
        <v>1302</v>
      </c>
      <c r="E466" s="24" t="s">
        <v>1962</v>
      </c>
      <c r="F466" s="37" t="s">
        <v>2143</v>
      </c>
      <c r="G466" s="24" t="s">
        <v>2753</v>
      </c>
      <c r="H466" s="29" t="s">
        <v>2401</v>
      </c>
      <c r="I466" s="30" t="s">
        <v>279</v>
      </c>
      <c r="J466" s="43"/>
      <c r="K466" s="36"/>
      <c r="L466" s="32"/>
      <c r="M466" s="32"/>
      <c r="N466" s="32" t="s">
        <v>1976</v>
      </c>
      <c r="O466" s="213"/>
      <c r="P466" s="213"/>
      <c r="Q466" s="33">
        <f>IF($P465=$Q$4,ROUND($L466,2)*O465,0)</f>
        <v>0</v>
      </c>
      <c r="R466" s="33">
        <f>IF($P465=$R$4,ROUND($L466,2)*O465,0)</f>
        <v>0</v>
      </c>
      <c r="S466" s="33">
        <f>IF(P465=$S$4,ROUND($L466,2)*O465,0)</f>
        <v>0</v>
      </c>
      <c r="T466" s="215"/>
      <c r="U466" s="18"/>
      <c r="V466" s="211"/>
      <c r="W466" s="220"/>
      <c r="X466" s="212"/>
      <c r="Y466" s="212"/>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c r="AY466" s="18"/>
      <c r="AZ466" s="18"/>
      <c r="BA466" s="18"/>
      <c r="BB466" s="18"/>
      <c r="BC466" s="18"/>
      <c r="BD466" s="18"/>
      <c r="BE466" s="18"/>
      <c r="BF466" s="18"/>
      <c r="BG466" s="18"/>
      <c r="BH466" s="18"/>
      <c r="BI466" s="18"/>
      <c r="BJ466" s="18"/>
      <c r="BK466" s="18"/>
      <c r="BL466" s="18"/>
      <c r="BM466" s="18"/>
      <c r="BN466" s="18"/>
      <c r="BO466" s="18"/>
      <c r="BP466" s="18"/>
      <c r="BQ466" s="18"/>
      <c r="BR466" s="18"/>
      <c r="BS466" s="18"/>
      <c r="BT466" s="18"/>
      <c r="BU466" s="18"/>
      <c r="BV466" s="18"/>
      <c r="BW466" s="18"/>
      <c r="BX466" s="18"/>
      <c r="BY466" s="18"/>
      <c r="BZ466" s="18"/>
      <c r="CA466" s="18"/>
      <c r="CB466" s="18"/>
      <c r="CC466" s="18"/>
      <c r="CD466" s="18"/>
      <c r="CE466" s="18"/>
      <c r="CF466" s="18"/>
      <c r="CG466" s="18"/>
      <c r="CH466" s="18"/>
      <c r="CI466" s="18"/>
      <c r="CJ466" s="18"/>
    </row>
    <row r="467" spans="1:88" ht="22.5" customHeight="1">
      <c r="A467" s="24" t="s">
        <v>1306</v>
      </c>
      <c r="B467" s="25" t="s">
        <v>1307</v>
      </c>
      <c r="C467" s="26" t="s">
        <v>1308</v>
      </c>
      <c r="D467" s="27" t="s">
        <v>1309</v>
      </c>
      <c r="E467" s="24" t="s">
        <v>1962</v>
      </c>
      <c r="F467" s="37" t="s">
        <v>2153</v>
      </c>
      <c r="G467" s="24" t="s">
        <v>2753</v>
      </c>
      <c r="H467" s="29" t="s">
        <v>2401</v>
      </c>
      <c r="I467" s="30" t="s">
        <v>279</v>
      </c>
      <c r="J467" s="43" t="s">
        <v>2338</v>
      </c>
      <c r="K467" s="31">
        <v>43324421</v>
      </c>
      <c r="L467" s="32"/>
      <c r="M467" s="32"/>
      <c r="N467" s="32" t="s">
        <v>1973</v>
      </c>
      <c r="O467" s="213">
        <v>2</v>
      </c>
      <c r="P467" s="214">
        <v>3</v>
      </c>
      <c r="Q467" s="33">
        <f>IF($P467=$Q$4,ROUND($L467,2)*$O467,0)</f>
        <v>0</v>
      </c>
      <c r="R467" s="33">
        <f>IF($P467=$R$4,ROUND($L467,2)*$O467,0)</f>
        <v>0</v>
      </c>
      <c r="S467" s="33">
        <f>IF($P467=$S$4,ROUND($L467,2)*$O467,0)</f>
        <v>0</v>
      </c>
      <c r="T467" s="215" t="str">
        <f>IF((L467&gt;0)*AND(L468&gt;0),"BŁĄD - Wprowadzono dwie wartości",IF((L467=0)*AND(L468=0),"Wprowadź kwotę dla oferowanego materiału",IF((L468&lt;&gt;0)*AND(K468=0),"Uzupełnij pola SYMBOL/PRODUCENT dla zamiennika",IF((L468=0)*AND(K468&lt;&gt;0),"cena dla niewłaściwego PRODUCENTA",IF((K468&lt;&gt;0)*AND(L468&lt;&gt;0)*AND(J468=0),"Uzupełnij pole PRODUCENT dla zamiennika","OK")))))</f>
        <v>Wprowadź kwotę dla oferowanego materiału</v>
      </c>
      <c r="U467" s="18"/>
      <c r="V467" s="211"/>
      <c r="W467" s="220"/>
      <c r="X467" s="212"/>
      <c r="Y467" s="211"/>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c r="AY467" s="18"/>
      <c r="AZ467" s="18"/>
      <c r="BA467" s="18"/>
      <c r="BB467" s="18"/>
      <c r="BC467" s="18"/>
      <c r="BD467" s="18"/>
      <c r="BE467" s="18"/>
      <c r="BF467" s="18"/>
      <c r="BG467" s="18"/>
      <c r="BH467" s="18"/>
      <c r="BI467" s="18"/>
      <c r="BJ467" s="18"/>
      <c r="BK467" s="18"/>
      <c r="BL467" s="18"/>
      <c r="BM467" s="18"/>
      <c r="BN467" s="18"/>
      <c r="BO467" s="18"/>
      <c r="BP467" s="18"/>
      <c r="BQ467" s="18"/>
      <c r="BR467" s="18"/>
      <c r="BS467" s="18"/>
      <c r="BT467" s="18"/>
      <c r="BU467" s="18"/>
      <c r="BV467" s="18"/>
      <c r="BW467" s="18"/>
      <c r="BX467" s="18"/>
      <c r="BY467" s="18"/>
      <c r="BZ467" s="18"/>
      <c r="CA467" s="18"/>
      <c r="CB467" s="18"/>
      <c r="CC467" s="18"/>
      <c r="CD467" s="18"/>
      <c r="CE467" s="18"/>
      <c r="CF467" s="18"/>
      <c r="CG467" s="18"/>
      <c r="CH467" s="18"/>
      <c r="CI467" s="18"/>
      <c r="CJ467" s="18"/>
    </row>
    <row r="468" spans="1:88" ht="22.5" customHeight="1">
      <c r="A468" s="24" t="s">
        <v>1310</v>
      </c>
      <c r="B468" s="35" t="s">
        <v>1311</v>
      </c>
      <c r="C468" s="26" t="s">
        <v>1312</v>
      </c>
      <c r="D468" s="27" t="s">
        <v>1309</v>
      </c>
      <c r="E468" s="24" t="s">
        <v>1962</v>
      </c>
      <c r="F468" s="37" t="s">
        <v>2153</v>
      </c>
      <c r="G468" s="24" t="s">
        <v>2753</v>
      </c>
      <c r="H468" s="29" t="s">
        <v>2401</v>
      </c>
      <c r="I468" s="30" t="s">
        <v>279</v>
      </c>
      <c r="J468" s="43"/>
      <c r="K468" s="36"/>
      <c r="L468" s="32"/>
      <c r="M468" s="32"/>
      <c r="N468" s="32" t="s">
        <v>1976</v>
      </c>
      <c r="O468" s="213"/>
      <c r="P468" s="213"/>
      <c r="Q468" s="33">
        <f>IF($P467=$Q$4,ROUND($L468,2)*O467,0)</f>
        <v>0</v>
      </c>
      <c r="R468" s="33">
        <f>IF($P467=$R$4,ROUND($L468,2)*O467,0)</f>
        <v>0</v>
      </c>
      <c r="S468" s="33">
        <f>IF(P467=$S$4,ROUND($L468,2)*O467,0)</f>
        <v>0</v>
      </c>
      <c r="T468" s="215"/>
      <c r="U468" s="18"/>
      <c r="V468" s="211"/>
      <c r="W468" s="220"/>
      <c r="X468" s="212"/>
      <c r="Y468" s="212"/>
      <c r="Z468" s="18"/>
      <c r="AA468" s="18"/>
      <c r="AB468" s="18"/>
      <c r="AC468" s="18"/>
      <c r="AD468" s="18"/>
      <c r="AE468" s="18"/>
      <c r="AF468" s="18"/>
      <c r="AG468" s="18"/>
      <c r="AH468" s="18"/>
      <c r="AI468" s="18"/>
      <c r="AJ468" s="18"/>
      <c r="AK468" s="18"/>
      <c r="AL468" s="18"/>
      <c r="AM468" s="18"/>
      <c r="AN468" s="18"/>
      <c r="AO468" s="18"/>
      <c r="AP468" s="18"/>
      <c r="AQ468" s="18"/>
      <c r="AR468" s="18"/>
      <c r="AS468" s="18"/>
      <c r="AT468" s="18"/>
      <c r="AU468" s="18"/>
      <c r="AV468" s="18"/>
      <c r="AW468" s="18"/>
      <c r="AX468" s="18"/>
      <c r="AY468" s="18"/>
      <c r="AZ468" s="18"/>
      <c r="BA468" s="18"/>
      <c r="BB468" s="18"/>
      <c r="BC468" s="18"/>
      <c r="BD468" s="18"/>
      <c r="BE468" s="18"/>
      <c r="BF468" s="18"/>
      <c r="BG468" s="18"/>
      <c r="BH468" s="18"/>
      <c r="BI468" s="18"/>
      <c r="BJ468" s="18"/>
      <c r="BK468" s="18"/>
      <c r="BL468" s="18"/>
      <c r="BM468" s="18"/>
      <c r="BN468" s="18"/>
      <c r="BO468" s="18"/>
      <c r="BP468" s="18"/>
      <c r="BQ468" s="18"/>
      <c r="BR468" s="18"/>
      <c r="BS468" s="18"/>
      <c r="BT468" s="18"/>
      <c r="BU468" s="18"/>
      <c r="BV468" s="18"/>
      <c r="BW468" s="18"/>
      <c r="BX468" s="18"/>
      <c r="BY468" s="18"/>
      <c r="BZ468" s="18"/>
      <c r="CA468" s="18"/>
      <c r="CB468" s="18"/>
      <c r="CC468" s="18"/>
      <c r="CD468" s="18"/>
      <c r="CE468" s="18"/>
      <c r="CF468" s="18"/>
      <c r="CG468" s="18"/>
      <c r="CH468" s="18"/>
      <c r="CI468" s="18"/>
      <c r="CJ468" s="18"/>
    </row>
    <row r="469" spans="1:88" ht="15.75" customHeight="1">
      <c r="A469" s="24" t="s">
        <v>1313</v>
      </c>
      <c r="B469" s="25" t="s">
        <v>1314</v>
      </c>
      <c r="C469" s="26" t="s">
        <v>1315</v>
      </c>
      <c r="D469" s="27" t="s">
        <v>1316</v>
      </c>
      <c r="E469" s="24" t="s">
        <v>1962</v>
      </c>
      <c r="F469" s="28" t="s">
        <v>1967</v>
      </c>
      <c r="G469" s="24" t="s">
        <v>2753</v>
      </c>
      <c r="H469" s="29" t="s">
        <v>2430</v>
      </c>
      <c r="I469" s="30" t="s">
        <v>2807</v>
      </c>
      <c r="J469" s="43" t="s">
        <v>2338</v>
      </c>
      <c r="K469" s="31">
        <v>43979102</v>
      </c>
      <c r="L469" s="32"/>
      <c r="M469" s="32"/>
      <c r="N469" s="32" t="s">
        <v>1973</v>
      </c>
      <c r="O469" s="213">
        <v>5</v>
      </c>
      <c r="P469" s="214">
        <v>2</v>
      </c>
      <c r="Q469" s="33">
        <f>IF($P469=$Q$4,ROUND($L469,2)*$O469,0)</f>
        <v>0</v>
      </c>
      <c r="R469" s="33">
        <f>IF($P469=$R$4,ROUND($L469,2)*$O469,0)</f>
        <v>0</v>
      </c>
      <c r="S469" s="33">
        <f>IF($P469=$S$4,ROUND($L469,2)*$O469,0)</f>
        <v>0</v>
      </c>
      <c r="T469" s="215" t="str">
        <f>IF((L469&gt;0)*AND(L470&gt;0),"BŁĄD - Wprowadzono dwie wartości",IF((L469=0)*AND(L470=0),"Wprowadź kwotę dla oferowanego materiału",IF((L470&lt;&gt;0)*AND(K470=0),"Uzupełnij pola SYMBOL/PRODUCENT dla zamiennika",IF((L470=0)*AND(K470&lt;&gt;0),"cena dla niewłaściwego PRODUCENTA",IF((K470&lt;&gt;0)*AND(L470&lt;&gt;0)*AND(J470=0),"Uzupełnij pole PRODUCENT dla zamiennika","OK")))))</f>
        <v>Wprowadź kwotę dla oferowanego materiału</v>
      </c>
      <c r="U469" s="18"/>
      <c r="V469" s="211"/>
      <c r="W469" s="220"/>
      <c r="X469" s="212"/>
      <c r="Y469" s="211"/>
      <c r="Z469" s="18"/>
      <c r="AA469" s="18"/>
      <c r="AB469" s="18"/>
      <c r="AC469" s="18"/>
      <c r="AD469" s="18"/>
      <c r="AE469" s="18"/>
      <c r="AF469" s="18"/>
      <c r="AG469" s="18"/>
      <c r="AH469" s="18"/>
      <c r="AI469" s="18"/>
      <c r="AJ469" s="18"/>
      <c r="AK469" s="18"/>
      <c r="AL469" s="18"/>
      <c r="AM469" s="18"/>
      <c r="AN469" s="18"/>
      <c r="AO469" s="18"/>
      <c r="AP469" s="18"/>
      <c r="AQ469" s="18"/>
      <c r="AR469" s="18"/>
      <c r="AS469" s="18"/>
      <c r="AT469" s="18"/>
      <c r="AU469" s="18"/>
      <c r="AV469" s="18"/>
      <c r="AW469" s="18"/>
      <c r="AX469" s="18"/>
      <c r="AY469" s="18"/>
      <c r="AZ469" s="18"/>
      <c r="BA469" s="18"/>
      <c r="BB469" s="18"/>
      <c r="BC469" s="18"/>
      <c r="BD469" s="18"/>
      <c r="BE469" s="18"/>
      <c r="BF469" s="18"/>
      <c r="BG469" s="18"/>
      <c r="BH469" s="18"/>
      <c r="BI469" s="18"/>
      <c r="BJ469" s="18"/>
      <c r="BK469" s="18"/>
      <c r="BL469" s="18"/>
      <c r="BM469" s="18"/>
      <c r="BN469" s="18"/>
      <c r="BO469" s="18"/>
      <c r="BP469" s="18"/>
      <c r="BQ469" s="18"/>
      <c r="BR469" s="18"/>
      <c r="BS469" s="18"/>
      <c r="BT469" s="18"/>
      <c r="BU469" s="18"/>
      <c r="BV469" s="18"/>
      <c r="BW469" s="18"/>
      <c r="BX469" s="18"/>
      <c r="BY469" s="18"/>
      <c r="BZ469" s="18"/>
      <c r="CA469" s="18"/>
      <c r="CB469" s="18"/>
      <c r="CC469" s="18"/>
      <c r="CD469" s="18"/>
      <c r="CE469" s="18"/>
      <c r="CF469" s="18"/>
      <c r="CG469" s="18"/>
      <c r="CH469" s="18"/>
      <c r="CI469" s="18"/>
      <c r="CJ469" s="18"/>
    </row>
    <row r="470" spans="1:88" ht="15.75" customHeight="1">
      <c r="A470" s="24" t="s">
        <v>1317</v>
      </c>
      <c r="B470" s="25" t="s">
        <v>1318</v>
      </c>
      <c r="C470" s="26" t="s">
        <v>1319</v>
      </c>
      <c r="D470" s="27" t="s">
        <v>1316</v>
      </c>
      <c r="E470" s="24" t="s">
        <v>1962</v>
      </c>
      <c r="F470" s="28" t="s">
        <v>1967</v>
      </c>
      <c r="G470" s="24" t="s">
        <v>2753</v>
      </c>
      <c r="H470" s="29" t="s">
        <v>2430</v>
      </c>
      <c r="I470" s="30" t="s">
        <v>2807</v>
      </c>
      <c r="J470" s="43"/>
      <c r="K470" s="36"/>
      <c r="L470" s="32"/>
      <c r="M470" s="32"/>
      <c r="N470" s="32" t="s">
        <v>1976</v>
      </c>
      <c r="O470" s="213"/>
      <c r="P470" s="213"/>
      <c r="Q470" s="33">
        <f>IF($P469=$Q$4,ROUND($L470,2)*O469,0)</f>
        <v>0</v>
      </c>
      <c r="R470" s="33">
        <f>IF($P469=$R$4,ROUND($L470,2)*O469,0)</f>
        <v>0</v>
      </c>
      <c r="S470" s="33">
        <f>IF(P469=$S$4,ROUND($L470,2)*O469,0)</f>
        <v>0</v>
      </c>
      <c r="T470" s="215"/>
      <c r="U470" s="18"/>
      <c r="V470" s="211"/>
      <c r="W470" s="220"/>
      <c r="X470" s="212"/>
      <c r="Y470" s="212"/>
      <c r="Z470" s="18"/>
      <c r="AA470" s="18"/>
      <c r="AB470" s="18"/>
      <c r="AC470" s="18"/>
      <c r="AD470" s="18"/>
      <c r="AE470" s="18"/>
      <c r="AF470" s="18"/>
      <c r="AG470" s="18"/>
      <c r="AH470" s="18"/>
      <c r="AI470" s="18"/>
      <c r="AJ470" s="18"/>
      <c r="AK470" s="18"/>
      <c r="AL470" s="18"/>
      <c r="AM470" s="18"/>
      <c r="AN470" s="18"/>
      <c r="AO470" s="18"/>
      <c r="AP470" s="18"/>
      <c r="AQ470" s="18"/>
      <c r="AR470" s="18"/>
      <c r="AS470" s="18"/>
      <c r="AT470" s="18"/>
      <c r="AU470" s="18"/>
      <c r="AV470" s="18"/>
      <c r="AW470" s="18"/>
      <c r="AX470" s="18"/>
      <c r="AY470" s="18"/>
      <c r="AZ470" s="18"/>
      <c r="BA470" s="18"/>
      <c r="BB470" s="18"/>
      <c r="BC470" s="18"/>
      <c r="BD470" s="18"/>
      <c r="BE470" s="18"/>
      <c r="BF470" s="18"/>
      <c r="BG470" s="18"/>
      <c r="BH470" s="18"/>
      <c r="BI470" s="18"/>
      <c r="BJ470" s="18"/>
      <c r="BK470" s="18"/>
      <c r="BL470" s="18"/>
      <c r="BM470" s="18"/>
      <c r="BN470" s="18"/>
      <c r="BO470" s="18"/>
      <c r="BP470" s="18"/>
      <c r="BQ470" s="18"/>
      <c r="BR470" s="18"/>
      <c r="BS470" s="18"/>
      <c r="BT470" s="18"/>
      <c r="BU470" s="18"/>
      <c r="BV470" s="18"/>
      <c r="BW470" s="18"/>
      <c r="BX470" s="18"/>
      <c r="BY470" s="18"/>
      <c r="BZ470" s="18"/>
      <c r="CA470" s="18"/>
      <c r="CB470" s="18"/>
      <c r="CC470" s="18"/>
      <c r="CD470" s="18"/>
      <c r="CE470" s="18"/>
      <c r="CF470" s="18"/>
      <c r="CG470" s="18"/>
      <c r="CH470" s="18"/>
      <c r="CI470" s="18"/>
      <c r="CJ470" s="18"/>
    </row>
    <row r="471" spans="1:88" ht="15.75" customHeight="1">
      <c r="A471" s="34" t="s">
        <v>1320</v>
      </c>
      <c r="B471" s="35" t="s">
        <v>1321</v>
      </c>
      <c r="C471" s="26" t="s">
        <v>1322</v>
      </c>
      <c r="D471" s="26" t="s">
        <v>1323</v>
      </c>
      <c r="E471" s="24" t="s">
        <v>1962</v>
      </c>
      <c r="F471" s="28" t="s">
        <v>1967</v>
      </c>
      <c r="G471" s="24" t="s">
        <v>2753</v>
      </c>
      <c r="H471" s="29" t="s">
        <v>2438</v>
      </c>
      <c r="I471" s="30" t="s">
        <v>1051</v>
      </c>
      <c r="J471" s="43" t="s">
        <v>2338</v>
      </c>
      <c r="K471" s="31">
        <v>44574702</v>
      </c>
      <c r="L471" s="32"/>
      <c r="M471" s="32"/>
      <c r="N471" s="32" t="s">
        <v>1973</v>
      </c>
      <c r="O471" s="213">
        <v>11</v>
      </c>
      <c r="P471" s="214">
        <v>2</v>
      </c>
      <c r="Q471" s="33">
        <f>IF($P471=$Q$4,ROUND($L471,2)*$O471,0)</f>
        <v>0</v>
      </c>
      <c r="R471" s="33">
        <f>IF($P471=$R$4,ROUND($L471,2)*$O471,0)</f>
        <v>0</v>
      </c>
      <c r="S471" s="33">
        <f>IF($P471=$S$4,ROUND($L471,2)*$O471,0)</f>
        <v>0</v>
      </c>
      <c r="T471" s="215" t="str">
        <f>IF((L471&gt;0)*AND(L472&gt;0),"BŁĄD - Wprowadzono dwie wartości",IF((L471=0)*AND(L472=0),"Wprowadź kwotę dla oferowanego materiału",IF((L472&lt;&gt;0)*AND(K472=0),"Uzupełnij pola SYMBOL/PRODUCENT dla zamiennika",IF((L472=0)*AND(K472&lt;&gt;0),"cena dla niewłaściwego PRODUCENTA",IF((K472&lt;&gt;0)*AND(L472&lt;&gt;0)*AND(J472=0),"Uzupełnij pole PRODUCENT dla zamiennika","OK")))))</f>
        <v>Wprowadź kwotę dla oferowanego materiału</v>
      </c>
      <c r="U471" s="18"/>
      <c r="V471" s="211"/>
      <c r="W471" s="220"/>
      <c r="X471" s="212"/>
      <c r="Y471" s="211"/>
      <c r="Z471" s="18"/>
      <c r="AA471" s="18"/>
      <c r="AB471" s="18"/>
      <c r="AC471" s="18"/>
      <c r="AD471" s="18"/>
      <c r="AE471" s="18"/>
      <c r="AF471" s="18"/>
      <c r="AG471" s="18"/>
      <c r="AH471" s="18"/>
      <c r="AI471" s="18"/>
      <c r="AJ471" s="18"/>
      <c r="AK471" s="18"/>
      <c r="AL471" s="18"/>
      <c r="AM471" s="18"/>
      <c r="AN471" s="18"/>
      <c r="AO471" s="18"/>
      <c r="AP471" s="18"/>
      <c r="AQ471" s="18"/>
      <c r="AR471" s="18"/>
      <c r="AS471" s="18"/>
      <c r="AT471" s="18"/>
      <c r="AU471" s="18"/>
      <c r="AV471" s="18"/>
      <c r="AW471" s="18"/>
      <c r="AX471" s="18"/>
      <c r="AY471" s="18"/>
      <c r="AZ471" s="18"/>
      <c r="BA471" s="18"/>
      <c r="BB471" s="18"/>
      <c r="BC471" s="18"/>
      <c r="BD471" s="18"/>
      <c r="BE471" s="18"/>
      <c r="BF471" s="18"/>
      <c r="BG471" s="18"/>
      <c r="BH471" s="18"/>
      <c r="BI471" s="18"/>
      <c r="BJ471" s="18"/>
      <c r="BK471" s="18"/>
      <c r="BL471" s="18"/>
      <c r="BM471" s="18"/>
      <c r="BN471" s="18"/>
      <c r="BO471" s="18"/>
      <c r="BP471" s="18"/>
      <c r="BQ471" s="18"/>
      <c r="BR471" s="18"/>
      <c r="BS471" s="18"/>
      <c r="BT471" s="18"/>
      <c r="BU471" s="18"/>
      <c r="BV471" s="18"/>
      <c r="BW471" s="18"/>
      <c r="BX471" s="18"/>
      <c r="BY471" s="18"/>
      <c r="BZ471" s="18"/>
      <c r="CA471" s="18"/>
      <c r="CB471" s="18"/>
      <c r="CC471" s="18"/>
      <c r="CD471" s="18"/>
      <c r="CE471" s="18"/>
      <c r="CF471" s="18"/>
      <c r="CG471" s="18"/>
      <c r="CH471" s="18"/>
      <c r="CI471" s="18"/>
      <c r="CJ471" s="18"/>
    </row>
    <row r="472" spans="1:88" ht="15.75" customHeight="1">
      <c r="A472" s="24" t="s">
        <v>1324</v>
      </c>
      <c r="B472" s="25" t="s">
        <v>1325</v>
      </c>
      <c r="C472" s="26" t="s">
        <v>1326</v>
      </c>
      <c r="D472" s="26" t="s">
        <v>1323</v>
      </c>
      <c r="E472" s="24" t="s">
        <v>1962</v>
      </c>
      <c r="F472" s="28" t="s">
        <v>1967</v>
      </c>
      <c r="G472" s="24" t="s">
        <v>2753</v>
      </c>
      <c r="H472" s="29" t="s">
        <v>2438</v>
      </c>
      <c r="I472" s="30" t="s">
        <v>1051</v>
      </c>
      <c r="J472" s="43"/>
      <c r="K472" s="36"/>
      <c r="L472" s="32"/>
      <c r="M472" s="32"/>
      <c r="N472" s="32" t="s">
        <v>1976</v>
      </c>
      <c r="O472" s="213"/>
      <c r="P472" s="213"/>
      <c r="Q472" s="33">
        <f>IF($P471=$Q$4,ROUND($L472,2)*O471,0)</f>
        <v>0</v>
      </c>
      <c r="R472" s="33">
        <f>IF($P471=$R$4,ROUND($L472,2)*O471,0)</f>
        <v>0</v>
      </c>
      <c r="S472" s="33">
        <f>IF(P471=$S$4,ROUND($L472,2)*O471,0)</f>
        <v>0</v>
      </c>
      <c r="T472" s="215"/>
      <c r="U472" s="18"/>
      <c r="V472" s="211"/>
      <c r="W472" s="220"/>
      <c r="X472" s="212"/>
      <c r="Y472" s="212"/>
      <c r="Z472" s="18"/>
      <c r="AA472" s="18"/>
      <c r="AB472" s="18"/>
      <c r="AC472" s="18"/>
      <c r="AD472" s="18"/>
      <c r="AE472" s="18"/>
      <c r="AF472" s="18"/>
      <c r="AG472" s="18"/>
      <c r="AH472" s="18"/>
      <c r="AI472" s="18"/>
      <c r="AJ472" s="18"/>
      <c r="AK472" s="18"/>
      <c r="AL472" s="18"/>
      <c r="AM472" s="18"/>
      <c r="AN472" s="18"/>
      <c r="AO472" s="18"/>
      <c r="AP472" s="18"/>
      <c r="AQ472" s="18"/>
      <c r="AR472" s="18"/>
      <c r="AS472" s="18"/>
      <c r="AT472" s="18"/>
      <c r="AU472" s="18"/>
      <c r="AV472" s="18"/>
      <c r="AW472" s="18"/>
      <c r="AX472" s="18"/>
      <c r="AY472" s="18"/>
      <c r="AZ472" s="18"/>
      <c r="BA472" s="18"/>
      <c r="BB472" s="18"/>
      <c r="BC472" s="18"/>
      <c r="BD472" s="18"/>
      <c r="BE472" s="18"/>
      <c r="BF472" s="18"/>
      <c r="BG472" s="18"/>
      <c r="BH472" s="18"/>
      <c r="BI472" s="18"/>
      <c r="BJ472" s="18"/>
      <c r="BK472" s="18"/>
      <c r="BL472" s="18"/>
      <c r="BM472" s="18"/>
      <c r="BN472" s="18"/>
      <c r="BO472" s="18"/>
      <c r="BP472" s="18"/>
      <c r="BQ472" s="18"/>
      <c r="BR472" s="18"/>
      <c r="BS472" s="18"/>
      <c r="BT472" s="18"/>
      <c r="BU472" s="18"/>
      <c r="BV472" s="18"/>
      <c r="BW472" s="18"/>
      <c r="BX472" s="18"/>
      <c r="BY472" s="18"/>
      <c r="BZ472" s="18"/>
      <c r="CA472" s="18"/>
      <c r="CB472" s="18"/>
      <c r="CC472" s="18"/>
      <c r="CD472" s="18"/>
      <c r="CE472" s="18"/>
      <c r="CF472" s="18"/>
      <c r="CG472" s="18"/>
      <c r="CH472" s="18"/>
      <c r="CI472" s="18"/>
      <c r="CJ472" s="18"/>
    </row>
    <row r="473" spans="1:88" ht="15.75" customHeight="1">
      <c r="A473" s="24" t="s">
        <v>1327</v>
      </c>
      <c r="B473" s="25" t="s">
        <v>1328</v>
      </c>
      <c r="C473" s="26" t="s">
        <v>1329</v>
      </c>
      <c r="D473" s="26" t="s">
        <v>1330</v>
      </c>
      <c r="E473" s="24" t="s">
        <v>1962</v>
      </c>
      <c r="F473" s="28" t="s">
        <v>1967</v>
      </c>
      <c r="G473" s="24" t="s">
        <v>2753</v>
      </c>
      <c r="H473" s="29" t="s">
        <v>1331</v>
      </c>
      <c r="I473" s="30" t="s">
        <v>2842</v>
      </c>
      <c r="J473" s="43" t="s">
        <v>2338</v>
      </c>
      <c r="K473" s="31" t="s">
        <v>1332</v>
      </c>
      <c r="L473" s="32"/>
      <c r="M473" s="32"/>
      <c r="N473" s="32" t="s">
        <v>1973</v>
      </c>
      <c r="O473" s="213">
        <v>8</v>
      </c>
      <c r="P473" s="214">
        <v>2</v>
      </c>
      <c r="Q473" s="33">
        <f>IF($P473=$Q$4,ROUND($L473,2)*$O473,0)</f>
        <v>0</v>
      </c>
      <c r="R473" s="33">
        <f>IF($P473=$R$4,ROUND($L473,2)*$O473,0)</f>
        <v>0</v>
      </c>
      <c r="S473" s="33">
        <f>IF($P473=$S$4,ROUND($L473,2)*$O473,0)</f>
        <v>0</v>
      </c>
      <c r="T473" s="215" t="str">
        <f>IF((L473&gt;0)*AND(L474&gt;0),"BŁĄD - Wprowadzono dwie wartości",IF((L473=0)*AND(L474=0),"Wprowadź kwotę dla oferowanego materiału",IF((L474&lt;&gt;0)*AND(K474=0),"Uzupełnij pola SYMBOL/PRODUCENT dla zamiennika",IF((L474=0)*AND(K474&lt;&gt;0),"cena dla niewłaściwego PRODUCENTA",IF((K474&lt;&gt;0)*AND(L474&lt;&gt;0)*AND(J474=0),"Uzupełnij pole PRODUCENT dla zamiennika","OK")))))</f>
        <v>Wprowadź kwotę dla oferowanego materiału</v>
      </c>
      <c r="U473" s="18"/>
      <c r="V473" s="211"/>
      <c r="W473" s="220"/>
      <c r="X473" s="212"/>
      <c r="Y473" s="211"/>
      <c r="Z473" s="18"/>
      <c r="AA473" s="18"/>
      <c r="AB473" s="18"/>
      <c r="AC473" s="18"/>
      <c r="AD473" s="18"/>
      <c r="AE473" s="18"/>
      <c r="AF473" s="18"/>
      <c r="AG473" s="18"/>
      <c r="AH473" s="18"/>
      <c r="AI473" s="18"/>
      <c r="AJ473" s="18"/>
      <c r="AK473" s="18"/>
      <c r="AL473" s="18"/>
      <c r="AM473" s="18"/>
      <c r="AN473" s="18"/>
      <c r="AO473" s="18"/>
      <c r="AP473" s="18"/>
      <c r="AQ473" s="18"/>
      <c r="AR473" s="18"/>
      <c r="AS473" s="18"/>
      <c r="AT473" s="18"/>
      <c r="AU473" s="18"/>
      <c r="AV473" s="18"/>
      <c r="AW473" s="18"/>
      <c r="AX473" s="18"/>
      <c r="AY473" s="18"/>
      <c r="AZ473" s="18"/>
      <c r="BA473" s="18"/>
      <c r="BB473" s="18"/>
      <c r="BC473" s="18"/>
      <c r="BD473" s="18"/>
      <c r="BE473" s="18"/>
      <c r="BF473" s="18"/>
      <c r="BG473" s="18"/>
      <c r="BH473" s="18"/>
      <c r="BI473" s="18"/>
      <c r="BJ473" s="18"/>
      <c r="BK473" s="18"/>
      <c r="BL473" s="18"/>
      <c r="BM473" s="18"/>
      <c r="BN473" s="18"/>
      <c r="BO473" s="18"/>
      <c r="BP473" s="18"/>
      <c r="BQ473" s="18"/>
      <c r="BR473" s="18"/>
      <c r="BS473" s="18"/>
      <c r="BT473" s="18"/>
      <c r="BU473" s="18"/>
      <c r="BV473" s="18"/>
      <c r="BW473" s="18"/>
      <c r="BX473" s="18"/>
      <c r="BY473" s="18"/>
      <c r="BZ473" s="18"/>
      <c r="CA473" s="18"/>
      <c r="CB473" s="18"/>
      <c r="CC473" s="18"/>
      <c r="CD473" s="18"/>
      <c r="CE473" s="18"/>
      <c r="CF473" s="18"/>
      <c r="CG473" s="18"/>
      <c r="CH473" s="18"/>
      <c r="CI473" s="18"/>
      <c r="CJ473" s="18"/>
    </row>
    <row r="474" spans="1:88" ht="15.75" customHeight="1">
      <c r="A474" s="24" t="s">
        <v>1333</v>
      </c>
      <c r="B474" s="25" t="s">
        <v>1334</v>
      </c>
      <c r="C474" s="26" t="s">
        <v>1335</v>
      </c>
      <c r="D474" s="26" t="s">
        <v>1330</v>
      </c>
      <c r="E474" s="24" t="s">
        <v>1962</v>
      </c>
      <c r="F474" s="28" t="s">
        <v>1967</v>
      </c>
      <c r="G474" s="24" t="s">
        <v>2753</v>
      </c>
      <c r="H474" s="29" t="s">
        <v>1331</v>
      </c>
      <c r="I474" s="30" t="s">
        <v>2842</v>
      </c>
      <c r="J474" s="43"/>
      <c r="K474" s="36"/>
      <c r="L474" s="32"/>
      <c r="M474" s="32"/>
      <c r="N474" s="32" t="s">
        <v>1976</v>
      </c>
      <c r="O474" s="213"/>
      <c r="P474" s="213"/>
      <c r="Q474" s="33">
        <f>IF($P473=$Q$4,ROUND($L474,2)*O473,0)</f>
        <v>0</v>
      </c>
      <c r="R474" s="33">
        <f>IF($P473=$R$4,ROUND($L474,2)*O473,0)</f>
        <v>0</v>
      </c>
      <c r="S474" s="33">
        <f>IF(P473=$S$4,ROUND($L474,2)*O473,0)</f>
        <v>0</v>
      </c>
      <c r="T474" s="215"/>
      <c r="U474" s="18"/>
      <c r="V474" s="211"/>
      <c r="W474" s="220"/>
      <c r="X474" s="212"/>
      <c r="Y474" s="212"/>
      <c r="Z474" s="18"/>
      <c r="AA474" s="18"/>
      <c r="AB474" s="18"/>
      <c r="AC474" s="18"/>
      <c r="AD474" s="18"/>
      <c r="AE474" s="18"/>
      <c r="AF474" s="18"/>
      <c r="AG474" s="18"/>
      <c r="AH474" s="18"/>
      <c r="AI474" s="18"/>
      <c r="AJ474" s="18"/>
      <c r="AK474" s="18"/>
      <c r="AL474" s="18"/>
      <c r="AM474" s="18"/>
      <c r="AN474" s="18"/>
      <c r="AO474" s="18"/>
      <c r="AP474" s="18"/>
      <c r="AQ474" s="18"/>
      <c r="AR474" s="18"/>
      <c r="AS474" s="18"/>
      <c r="AT474" s="18"/>
      <c r="AU474" s="18"/>
      <c r="AV474" s="18"/>
      <c r="AW474" s="18"/>
      <c r="AX474" s="18"/>
      <c r="AY474" s="18"/>
      <c r="AZ474" s="18"/>
      <c r="BA474" s="18"/>
      <c r="BB474" s="18"/>
      <c r="BC474" s="18"/>
      <c r="BD474" s="18"/>
      <c r="BE474" s="18"/>
      <c r="BF474" s="18"/>
      <c r="BG474" s="18"/>
      <c r="BH474" s="18"/>
      <c r="BI474" s="18"/>
      <c r="BJ474" s="18"/>
      <c r="BK474" s="18"/>
      <c r="BL474" s="18"/>
      <c r="BM474" s="18"/>
      <c r="BN474" s="18"/>
      <c r="BO474" s="18"/>
      <c r="BP474" s="18"/>
      <c r="BQ474" s="18"/>
      <c r="BR474" s="18"/>
      <c r="BS474" s="18"/>
      <c r="BT474" s="18"/>
      <c r="BU474" s="18"/>
      <c r="BV474" s="18"/>
      <c r="BW474" s="18"/>
      <c r="BX474" s="18"/>
      <c r="BY474" s="18"/>
      <c r="BZ474" s="18"/>
      <c r="CA474" s="18"/>
      <c r="CB474" s="18"/>
      <c r="CC474" s="18"/>
      <c r="CD474" s="18"/>
      <c r="CE474" s="18"/>
      <c r="CF474" s="18"/>
      <c r="CG474" s="18"/>
      <c r="CH474" s="18"/>
      <c r="CI474" s="18"/>
      <c r="CJ474" s="18"/>
    </row>
    <row r="475" spans="1:88" ht="22.5" customHeight="1">
      <c r="A475" s="24" t="s">
        <v>1336</v>
      </c>
      <c r="B475" s="25" t="s">
        <v>1337</v>
      </c>
      <c r="C475" s="26" t="s">
        <v>1338</v>
      </c>
      <c r="D475" s="26" t="s">
        <v>1339</v>
      </c>
      <c r="E475" s="24" t="s">
        <v>1962</v>
      </c>
      <c r="F475" s="28" t="s">
        <v>1967</v>
      </c>
      <c r="G475" s="24" t="s">
        <v>2753</v>
      </c>
      <c r="H475" s="29" t="s">
        <v>1340</v>
      </c>
      <c r="I475" s="30" t="s">
        <v>1687</v>
      </c>
      <c r="J475" s="43" t="s">
        <v>2338</v>
      </c>
      <c r="K475" s="31">
        <v>9004078</v>
      </c>
      <c r="L475" s="32"/>
      <c r="M475" s="32"/>
      <c r="N475" s="32" t="s">
        <v>1973</v>
      </c>
      <c r="O475" s="213">
        <v>5</v>
      </c>
      <c r="P475" s="214">
        <v>3</v>
      </c>
      <c r="Q475" s="33">
        <f>IF($P475=$Q$4,ROUND($L475,2)*$O475,0)</f>
        <v>0</v>
      </c>
      <c r="R475" s="33">
        <f>IF($P475=$R$4,ROUND($L475,2)*$O475,0)</f>
        <v>0</v>
      </c>
      <c r="S475" s="33">
        <f>IF($P475=$S$4,ROUND($L475,2)*$O475,0)</f>
        <v>0</v>
      </c>
      <c r="T475" s="215" t="str">
        <f>IF((L475&gt;0)*AND(L476&gt;0),"BŁĄD - Wprowadzono dwie wartości",IF((L475=0)*AND(L476=0),"Wprowadź kwotę dla oferowanego materiału",IF((L476&lt;&gt;0)*AND(K476=0),"Uzupełnij pola SYMBOL/PRODUCENT dla zamiennika",IF((L476=0)*AND(K476&lt;&gt;0),"cena dla niewłaściwego PRODUCENTA",IF((K476&lt;&gt;0)*AND(L476&lt;&gt;0)*AND(J476=0),"Uzupełnij pole PRODUCENT dla zamiennika","OK")))))</f>
        <v>Wprowadź kwotę dla oferowanego materiału</v>
      </c>
      <c r="U475" s="18"/>
      <c r="V475" s="211"/>
      <c r="W475" s="220"/>
      <c r="X475" s="212"/>
      <c r="Y475" s="211"/>
      <c r="Z475" s="18"/>
      <c r="AA475" s="18"/>
      <c r="AB475" s="18"/>
      <c r="AC475" s="18"/>
      <c r="AD475" s="18"/>
      <c r="AE475" s="18"/>
      <c r="AF475" s="18"/>
      <c r="AG475" s="18"/>
      <c r="AH475" s="18"/>
      <c r="AI475" s="18"/>
      <c r="AJ475" s="18"/>
      <c r="AK475" s="18"/>
      <c r="AL475" s="18"/>
      <c r="AM475" s="18"/>
      <c r="AN475" s="18"/>
      <c r="AO475" s="18"/>
      <c r="AP475" s="18"/>
      <c r="AQ475" s="18"/>
      <c r="AR475" s="18"/>
      <c r="AS475" s="18"/>
      <c r="AT475" s="18"/>
      <c r="AU475" s="18"/>
      <c r="AV475" s="18"/>
      <c r="AW475" s="18"/>
      <c r="AX475" s="18"/>
      <c r="AY475" s="18"/>
      <c r="AZ475" s="18"/>
      <c r="BA475" s="18"/>
      <c r="BB475" s="18"/>
      <c r="BC475" s="18"/>
      <c r="BD475" s="18"/>
      <c r="BE475" s="18"/>
      <c r="BF475" s="18"/>
      <c r="BG475" s="18"/>
      <c r="BH475" s="18"/>
      <c r="BI475" s="18"/>
      <c r="BJ475" s="18"/>
      <c r="BK475" s="18"/>
      <c r="BL475" s="18"/>
      <c r="BM475" s="18"/>
      <c r="BN475" s="18"/>
      <c r="BO475" s="18"/>
      <c r="BP475" s="18"/>
      <c r="BQ475" s="18"/>
      <c r="BR475" s="18"/>
      <c r="BS475" s="18"/>
      <c r="BT475" s="18"/>
      <c r="BU475" s="18"/>
      <c r="BV475" s="18"/>
      <c r="BW475" s="18"/>
      <c r="BX475" s="18"/>
      <c r="BY475" s="18"/>
      <c r="BZ475" s="18"/>
      <c r="CA475" s="18"/>
      <c r="CB475" s="18"/>
      <c r="CC475" s="18"/>
      <c r="CD475" s="18"/>
      <c r="CE475" s="18"/>
      <c r="CF475" s="18"/>
      <c r="CG475" s="18"/>
      <c r="CH475" s="18"/>
      <c r="CI475" s="18"/>
      <c r="CJ475" s="18"/>
    </row>
    <row r="476" spans="1:88" ht="22.5" customHeight="1">
      <c r="A476" s="34" t="s">
        <v>1341</v>
      </c>
      <c r="B476" s="25" t="s">
        <v>1342</v>
      </c>
      <c r="C476" s="26" t="s">
        <v>1343</v>
      </c>
      <c r="D476" s="26" t="s">
        <v>1339</v>
      </c>
      <c r="E476" s="24" t="s">
        <v>1962</v>
      </c>
      <c r="F476" s="28" t="s">
        <v>1967</v>
      </c>
      <c r="G476" s="24" t="s">
        <v>2753</v>
      </c>
      <c r="H476" s="29" t="s">
        <v>1340</v>
      </c>
      <c r="I476" s="30" t="s">
        <v>1687</v>
      </c>
      <c r="J476" s="43"/>
      <c r="K476" s="36"/>
      <c r="L476" s="32"/>
      <c r="M476" s="32"/>
      <c r="N476" s="32" t="s">
        <v>1976</v>
      </c>
      <c r="O476" s="213"/>
      <c r="P476" s="213"/>
      <c r="Q476" s="33">
        <f>IF($P475=$Q$4,ROUND($L476,2)*O475,0)</f>
        <v>0</v>
      </c>
      <c r="R476" s="33">
        <f>IF($P475=$R$4,ROUND($L476,2)*O475,0)</f>
        <v>0</v>
      </c>
      <c r="S476" s="33">
        <f>IF(P475=$S$4,ROUND($L476,2)*O475,0)</f>
        <v>0</v>
      </c>
      <c r="T476" s="215"/>
      <c r="U476" s="18"/>
      <c r="V476" s="211"/>
      <c r="W476" s="220"/>
      <c r="X476" s="212"/>
      <c r="Y476" s="212"/>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c r="AV476" s="18"/>
      <c r="AW476" s="18"/>
      <c r="AX476" s="18"/>
      <c r="AY476" s="18"/>
      <c r="AZ476" s="18"/>
      <c r="BA476" s="18"/>
      <c r="BB476" s="18"/>
      <c r="BC476" s="18"/>
      <c r="BD476" s="18"/>
      <c r="BE476" s="18"/>
      <c r="BF476" s="18"/>
      <c r="BG476" s="18"/>
      <c r="BH476" s="18"/>
      <c r="BI476" s="18"/>
      <c r="BJ476" s="18"/>
      <c r="BK476" s="18"/>
      <c r="BL476" s="18"/>
      <c r="BM476" s="18"/>
      <c r="BN476" s="18"/>
      <c r="BO476" s="18"/>
      <c r="BP476" s="18"/>
      <c r="BQ476" s="18"/>
      <c r="BR476" s="18"/>
      <c r="BS476" s="18"/>
      <c r="BT476" s="18"/>
      <c r="BU476" s="18"/>
      <c r="BV476" s="18"/>
      <c r="BW476" s="18"/>
      <c r="BX476" s="18"/>
      <c r="BY476" s="18"/>
      <c r="BZ476" s="18"/>
      <c r="CA476" s="18"/>
      <c r="CB476" s="18"/>
      <c r="CC476" s="18"/>
      <c r="CD476" s="18"/>
      <c r="CE476" s="18"/>
      <c r="CF476" s="18"/>
      <c r="CG476" s="18"/>
      <c r="CH476" s="18"/>
      <c r="CI476" s="18"/>
      <c r="CJ476" s="18"/>
    </row>
    <row r="477" spans="1:88" ht="15.75" customHeight="1">
      <c r="A477" s="24" t="s">
        <v>1344</v>
      </c>
      <c r="B477" s="25" t="s">
        <v>1345</v>
      </c>
      <c r="C477" s="26" t="s">
        <v>1346</v>
      </c>
      <c r="D477" s="26" t="s">
        <v>1347</v>
      </c>
      <c r="E477" s="24" t="s">
        <v>1962</v>
      </c>
      <c r="F477" s="28" t="s">
        <v>1967</v>
      </c>
      <c r="G477" s="24" t="s">
        <v>2753</v>
      </c>
      <c r="H477" s="29" t="s">
        <v>2850</v>
      </c>
      <c r="I477" s="30" t="s">
        <v>2088</v>
      </c>
      <c r="J477" s="43" t="s">
        <v>2338</v>
      </c>
      <c r="K477" s="31">
        <v>1279101</v>
      </c>
      <c r="L477" s="32"/>
      <c r="M477" s="32"/>
      <c r="N477" s="32" t="s">
        <v>1973</v>
      </c>
      <c r="O477" s="213">
        <v>4</v>
      </c>
      <c r="P477" s="214">
        <v>3</v>
      </c>
      <c r="Q477" s="33">
        <f>IF($P477=$Q$4,ROUND($L477,2)*$O477,0)</f>
        <v>0</v>
      </c>
      <c r="R477" s="33">
        <f>IF($P477=$R$4,ROUND($L477,2)*$O477,0)</f>
        <v>0</v>
      </c>
      <c r="S477" s="33">
        <f>IF($P477=$S$4,ROUND($L477,2)*$O477,0)</f>
        <v>0</v>
      </c>
      <c r="T477" s="215" t="str">
        <f>IF((L477&gt;0)*AND(L478&gt;0),"BŁĄD - Wprowadzono dwie wartości",IF((L477=0)*AND(L478=0),"Wprowadź kwotę dla oferowanego materiału",IF((L478&lt;&gt;0)*AND(K478=0),"Uzupełnij pola SYMBOL/PRODUCENT dla zamiennika",IF((L478=0)*AND(K478&lt;&gt;0),"cena dla niewłaściwego PRODUCENTA",IF((K478&lt;&gt;0)*AND(L478&lt;&gt;0)*AND(J478=0),"Uzupełnij pole PRODUCENT dla zamiennika","OK")))))</f>
        <v>Wprowadź kwotę dla oferowanego materiału</v>
      </c>
      <c r="U477" s="18"/>
      <c r="V477" s="211"/>
      <c r="W477" s="220"/>
      <c r="X477" s="212"/>
      <c r="Y477" s="211"/>
      <c r="Z477" s="18"/>
      <c r="AA477" s="18"/>
      <c r="AB477" s="18"/>
      <c r="AC477" s="18"/>
      <c r="AD477" s="18"/>
      <c r="AE477" s="18"/>
      <c r="AF477" s="18"/>
      <c r="AG477" s="18"/>
      <c r="AH477" s="18"/>
      <c r="AI477" s="18"/>
      <c r="AJ477" s="18"/>
      <c r="AK477" s="18"/>
      <c r="AL477" s="18"/>
      <c r="AM477" s="18"/>
      <c r="AN477" s="18"/>
      <c r="AO477" s="18"/>
      <c r="AP477" s="18"/>
      <c r="AQ477" s="18"/>
      <c r="AR477" s="18"/>
      <c r="AS477" s="18"/>
      <c r="AT477" s="18"/>
      <c r="AU477" s="18"/>
      <c r="AV477" s="18"/>
      <c r="AW477" s="18"/>
      <c r="AX477" s="18"/>
      <c r="AY477" s="18"/>
      <c r="AZ477" s="18"/>
      <c r="BA477" s="18"/>
      <c r="BB477" s="18"/>
      <c r="BC477" s="18"/>
      <c r="BD477" s="18"/>
      <c r="BE477" s="18"/>
      <c r="BF477" s="18"/>
      <c r="BG477" s="18"/>
      <c r="BH477" s="18"/>
      <c r="BI477" s="18"/>
      <c r="BJ477" s="18"/>
      <c r="BK477" s="18"/>
      <c r="BL477" s="18"/>
      <c r="BM477" s="18"/>
      <c r="BN477" s="18"/>
      <c r="BO477" s="18"/>
      <c r="BP477" s="18"/>
      <c r="BQ477" s="18"/>
      <c r="BR477" s="18"/>
      <c r="BS477" s="18"/>
      <c r="BT477" s="18"/>
      <c r="BU477" s="18"/>
      <c r="BV477" s="18"/>
      <c r="BW477" s="18"/>
      <c r="BX477" s="18"/>
      <c r="BY477" s="18"/>
      <c r="BZ477" s="18"/>
      <c r="CA477" s="18"/>
      <c r="CB477" s="18"/>
      <c r="CC477" s="18"/>
      <c r="CD477" s="18"/>
      <c r="CE477" s="18"/>
      <c r="CF477" s="18"/>
      <c r="CG477" s="18"/>
      <c r="CH477" s="18"/>
      <c r="CI477" s="18"/>
      <c r="CJ477" s="18"/>
    </row>
    <row r="478" spans="1:88" ht="15.75" customHeight="1">
      <c r="A478" s="24" t="s">
        <v>1348</v>
      </c>
      <c r="B478" s="25" t="s">
        <v>1349</v>
      </c>
      <c r="C478" s="26" t="s">
        <v>1350</v>
      </c>
      <c r="D478" s="26" t="s">
        <v>1347</v>
      </c>
      <c r="E478" s="24" t="s">
        <v>1962</v>
      </c>
      <c r="F478" s="28" t="s">
        <v>1967</v>
      </c>
      <c r="G478" s="24" t="s">
        <v>2753</v>
      </c>
      <c r="H478" s="29" t="s">
        <v>2850</v>
      </c>
      <c r="I478" s="30" t="s">
        <v>2088</v>
      </c>
      <c r="J478" s="43"/>
      <c r="K478" s="31"/>
      <c r="L478" s="32"/>
      <c r="M478" s="32"/>
      <c r="N478" s="32" t="s">
        <v>1976</v>
      </c>
      <c r="O478" s="213"/>
      <c r="P478" s="213"/>
      <c r="Q478" s="33">
        <f>IF($P477=$Q$4,ROUND($L478,2)*O477,0)</f>
        <v>0</v>
      </c>
      <c r="R478" s="33">
        <f>IF($P477=$R$4,ROUND($L478,2)*O477,0)</f>
        <v>0</v>
      </c>
      <c r="S478" s="33">
        <f>IF(P477=$S$4,ROUND($L478,2)*O477,0)</f>
        <v>0</v>
      </c>
      <c r="T478" s="215"/>
      <c r="U478" s="18"/>
      <c r="V478" s="211"/>
      <c r="W478" s="220"/>
      <c r="X478" s="212"/>
      <c r="Y478" s="212"/>
      <c r="Z478" s="18"/>
      <c r="AA478" s="18"/>
      <c r="AB478" s="18"/>
      <c r="AC478" s="18"/>
      <c r="AD478" s="18"/>
      <c r="AE478" s="18"/>
      <c r="AF478" s="18"/>
      <c r="AG478" s="18"/>
      <c r="AH478" s="18"/>
      <c r="AI478" s="18"/>
      <c r="AJ478" s="18"/>
      <c r="AK478" s="18"/>
      <c r="AL478" s="18"/>
      <c r="AM478" s="18"/>
      <c r="AN478" s="18"/>
      <c r="AO478" s="18"/>
      <c r="AP478" s="18"/>
      <c r="AQ478" s="18"/>
      <c r="AR478" s="18"/>
      <c r="AS478" s="18"/>
      <c r="AT478" s="18"/>
      <c r="AU478" s="18"/>
      <c r="AV478" s="18"/>
      <c r="AW478" s="18"/>
      <c r="AX478" s="18"/>
      <c r="AY478" s="18"/>
      <c r="AZ478" s="18"/>
      <c r="BA478" s="18"/>
      <c r="BB478" s="18"/>
      <c r="BC478" s="18"/>
      <c r="BD478" s="18"/>
      <c r="BE478" s="18"/>
      <c r="BF478" s="18"/>
      <c r="BG478" s="18"/>
      <c r="BH478" s="18"/>
      <c r="BI478" s="18"/>
      <c r="BJ478" s="18"/>
      <c r="BK478" s="18"/>
      <c r="BL478" s="18"/>
      <c r="BM478" s="18"/>
      <c r="BN478" s="18"/>
      <c r="BO478" s="18"/>
      <c r="BP478" s="18"/>
      <c r="BQ478" s="18"/>
      <c r="BR478" s="18"/>
      <c r="BS478" s="18"/>
      <c r="BT478" s="18"/>
      <c r="BU478" s="18"/>
      <c r="BV478" s="18"/>
      <c r="BW478" s="18"/>
      <c r="BX478" s="18"/>
      <c r="BY478" s="18"/>
      <c r="BZ478" s="18"/>
      <c r="CA478" s="18"/>
      <c r="CB478" s="18"/>
      <c r="CC478" s="18"/>
      <c r="CD478" s="18"/>
      <c r="CE478" s="18"/>
      <c r="CF478" s="18"/>
      <c r="CG478" s="18"/>
      <c r="CH478" s="18"/>
      <c r="CI478" s="18"/>
      <c r="CJ478" s="18"/>
    </row>
    <row r="479" spans="1:88" ht="15.75" customHeight="1">
      <c r="A479" s="24" t="s">
        <v>1351</v>
      </c>
      <c r="B479" s="25" t="s">
        <v>1352</v>
      </c>
      <c r="C479" s="26" t="s">
        <v>1353</v>
      </c>
      <c r="D479" s="26" t="s">
        <v>1354</v>
      </c>
      <c r="E479" s="24" t="s">
        <v>1962</v>
      </c>
      <c r="F479" s="37" t="s">
        <v>1967</v>
      </c>
      <c r="G479" s="24" t="s">
        <v>2753</v>
      </c>
      <c r="H479" s="29" t="s">
        <v>1355</v>
      </c>
      <c r="I479" s="30" t="s">
        <v>2755</v>
      </c>
      <c r="J479" s="43" t="s">
        <v>2338</v>
      </c>
      <c r="K479" s="31">
        <v>44973536</v>
      </c>
      <c r="L479" s="32"/>
      <c r="M479" s="32"/>
      <c r="N479" s="32" t="s">
        <v>1973</v>
      </c>
      <c r="O479" s="213">
        <v>8</v>
      </c>
      <c r="P479" s="214">
        <v>2</v>
      </c>
      <c r="Q479" s="33">
        <f>IF($P479=$Q$4,ROUND($L479,2)*$O479,0)</f>
        <v>0</v>
      </c>
      <c r="R479" s="33">
        <f>IF($P479=$R$4,ROUND($L479,2)*$O479,0)</f>
        <v>0</v>
      </c>
      <c r="S479" s="33">
        <f>IF($P479=$S$4,ROUND($L479,2)*$O479,0)</f>
        <v>0</v>
      </c>
      <c r="T479" s="215" t="str">
        <f>IF((L479&gt;0)*AND(L480&gt;0),"BŁĄD - Wprowadzono dwie wartości",IF((L479=0)*AND(L480=0),"Wprowadź kwotę dla oferowanego materiału",IF((L480&lt;&gt;0)*AND(K480=0),"Uzupełnij pola SYMBOL/PRODUCENT dla zamiennika",IF((L480=0)*AND(K480&lt;&gt;0),"cena dla niewłaściwego PRODUCENTA",IF((K480&lt;&gt;0)*AND(L480&lt;&gt;0)*AND(J480=0),"Uzupełnij pole PRODUCENT dla zamiennika","OK")))))</f>
        <v>Wprowadź kwotę dla oferowanego materiału</v>
      </c>
      <c r="U479" s="18"/>
      <c r="V479" s="211"/>
      <c r="W479" s="220"/>
      <c r="X479" s="212"/>
      <c r="Y479" s="211"/>
      <c r="Z479" s="18"/>
      <c r="AA479" s="18"/>
      <c r="AB479" s="18"/>
      <c r="AC479" s="18"/>
      <c r="AD479" s="18"/>
      <c r="AE479" s="18"/>
      <c r="AF479" s="18"/>
      <c r="AG479" s="18"/>
      <c r="AH479" s="18"/>
      <c r="AI479" s="18"/>
      <c r="AJ479" s="18"/>
      <c r="AK479" s="18"/>
      <c r="AL479" s="18"/>
      <c r="AM479" s="18"/>
      <c r="AN479" s="18"/>
      <c r="AO479" s="18"/>
      <c r="AP479" s="18"/>
      <c r="AQ479" s="18"/>
      <c r="AR479" s="18"/>
      <c r="AS479" s="18"/>
      <c r="AT479" s="18"/>
      <c r="AU479" s="18"/>
      <c r="AV479" s="18"/>
      <c r="AW479" s="18"/>
      <c r="AX479" s="18"/>
      <c r="AY479" s="18"/>
      <c r="AZ479" s="18"/>
      <c r="BA479" s="18"/>
      <c r="BB479" s="18"/>
      <c r="BC479" s="18"/>
      <c r="BD479" s="18"/>
      <c r="BE479" s="18"/>
      <c r="BF479" s="18"/>
      <c r="BG479" s="18"/>
      <c r="BH479" s="18"/>
      <c r="BI479" s="18"/>
      <c r="BJ479" s="18"/>
      <c r="BK479" s="18"/>
      <c r="BL479" s="18"/>
      <c r="BM479" s="18"/>
      <c r="BN479" s="18"/>
      <c r="BO479" s="18"/>
      <c r="BP479" s="18"/>
      <c r="BQ479" s="18"/>
      <c r="BR479" s="18"/>
      <c r="BS479" s="18"/>
      <c r="BT479" s="18"/>
      <c r="BU479" s="18"/>
      <c r="BV479" s="18"/>
      <c r="BW479" s="18"/>
      <c r="BX479" s="18"/>
      <c r="BY479" s="18"/>
      <c r="BZ479" s="18"/>
      <c r="CA479" s="18"/>
      <c r="CB479" s="18"/>
      <c r="CC479" s="18"/>
      <c r="CD479" s="18"/>
      <c r="CE479" s="18"/>
      <c r="CF479" s="18"/>
      <c r="CG479" s="18"/>
      <c r="CH479" s="18"/>
      <c r="CI479" s="18"/>
      <c r="CJ479" s="18"/>
    </row>
    <row r="480" spans="1:88" ht="15.75" customHeight="1">
      <c r="A480" s="24" t="s">
        <v>1356</v>
      </c>
      <c r="B480" s="25" t="s">
        <v>1357</v>
      </c>
      <c r="C480" s="26" t="s">
        <v>1358</v>
      </c>
      <c r="D480" s="26" t="s">
        <v>1354</v>
      </c>
      <c r="E480" s="24" t="s">
        <v>1962</v>
      </c>
      <c r="F480" s="37" t="s">
        <v>1967</v>
      </c>
      <c r="G480" s="24" t="s">
        <v>2753</v>
      </c>
      <c r="H480" s="29" t="s">
        <v>1355</v>
      </c>
      <c r="I480" s="30" t="s">
        <v>2755</v>
      </c>
      <c r="J480" s="43"/>
      <c r="K480" s="31"/>
      <c r="L480" s="32"/>
      <c r="M480" s="32"/>
      <c r="N480" s="32" t="s">
        <v>1976</v>
      </c>
      <c r="O480" s="213"/>
      <c r="P480" s="213"/>
      <c r="Q480" s="33">
        <f>IF($P479=$Q$4,ROUND($L480,2)*O479,0)</f>
        <v>0</v>
      </c>
      <c r="R480" s="33">
        <f>IF($P479=$R$4,ROUND($L480,2)*O479,0)</f>
        <v>0</v>
      </c>
      <c r="S480" s="33">
        <f>IF(P479=$S$4,ROUND($L480,2)*O479,0)</f>
        <v>0</v>
      </c>
      <c r="T480" s="215"/>
      <c r="U480" s="18"/>
      <c r="V480" s="211"/>
      <c r="W480" s="220"/>
      <c r="X480" s="212"/>
      <c r="Y480" s="212"/>
      <c r="Z480" s="18"/>
      <c r="AA480" s="18"/>
      <c r="AB480" s="18"/>
      <c r="AC480" s="18"/>
      <c r="AD480" s="18"/>
      <c r="AE480" s="18"/>
      <c r="AF480" s="18"/>
      <c r="AG480" s="18"/>
      <c r="AH480" s="18"/>
      <c r="AI480" s="18"/>
      <c r="AJ480" s="18"/>
      <c r="AK480" s="18"/>
      <c r="AL480" s="18"/>
      <c r="AM480" s="18"/>
      <c r="AN480" s="18"/>
      <c r="AO480" s="18"/>
      <c r="AP480" s="18"/>
      <c r="AQ480" s="18"/>
      <c r="AR480" s="18"/>
      <c r="AS480" s="18"/>
      <c r="AT480" s="18"/>
      <c r="AU480" s="18"/>
      <c r="AV480" s="18"/>
      <c r="AW480" s="18"/>
      <c r="AX480" s="18"/>
      <c r="AY480" s="18"/>
      <c r="AZ480" s="18"/>
      <c r="BA480" s="18"/>
      <c r="BB480" s="18"/>
      <c r="BC480" s="18"/>
      <c r="BD480" s="18"/>
      <c r="BE480" s="18"/>
      <c r="BF480" s="18"/>
      <c r="BG480" s="18"/>
      <c r="BH480" s="18"/>
      <c r="BI480" s="18"/>
      <c r="BJ480" s="18"/>
      <c r="BK480" s="18"/>
      <c r="BL480" s="18"/>
      <c r="BM480" s="18"/>
      <c r="BN480" s="18"/>
      <c r="BO480" s="18"/>
      <c r="BP480" s="18"/>
      <c r="BQ480" s="18"/>
      <c r="BR480" s="18"/>
      <c r="BS480" s="18"/>
      <c r="BT480" s="18"/>
      <c r="BU480" s="18"/>
      <c r="BV480" s="18"/>
      <c r="BW480" s="18"/>
      <c r="BX480" s="18"/>
      <c r="BY480" s="18"/>
      <c r="BZ480" s="18"/>
      <c r="CA480" s="18"/>
      <c r="CB480" s="18"/>
      <c r="CC480" s="18"/>
      <c r="CD480" s="18"/>
      <c r="CE480" s="18"/>
      <c r="CF480" s="18"/>
      <c r="CG480" s="18"/>
      <c r="CH480" s="18"/>
      <c r="CI480" s="18"/>
      <c r="CJ480" s="18"/>
    </row>
    <row r="481" spans="1:88" ht="15.75" customHeight="1">
      <c r="A481" s="34" t="s">
        <v>1359</v>
      </c>
      <c r="B481" s="35" t="s">
        <v>1360</v>
      </c>
      <c r="C481" s="26" t="s">
        <v>1361</v>
      </c>
      <c r="D481" s="26" t="s">
        <v>1362</v>
      </c>
      <c r="E481" s="24" t="s">
        <v>1962</v>
      </c>
      <c r="F481" s="37" t="s">
        <v>2134</v>
      </c>
      <c r="G481" s="24" t="s">
        <v>2753</v>
      </c>
      <c r="H481" s="29" t="s">
        <v>1355</v>
      </c>
      <c r="I481" s="30" t="s">
        <v>262</v>
      </c>
      <c r="J481" s="43" t="s">
        <v>2338</v>
      </c>
      <c r="K481" s="31">
        <v>44973535</v>
      </c>
      <c r="L481" s="32"/>
      <c r="M481" s="32"/>
      <c r="N481" s="32" t="s">
        <v>1973</v>
      </c>
      <c r="O481" s="213">
        <v>6</v>
      </c>
      <c r="P481" s="214">
        <v>2</v>
      </c>
      <c r="Q481" s="33">
        <f>IF($P481=$Q$4,ROUND($L481,2)*$O481,0)</f>
        <v>0</v>
      </c>
      <c r="R481" s="33">
        <f>IF($P481=$R$4,ROUND($L481,2)*$O481,0)</f>
        <v>0</v>
      </c>
      <c r="S481" s="33">
        <f>IF($P481=$S$4,ROUND($L481,2)*$O481,0)</f>
        <v>0</v>
      </c>
      <c r="T481" s="215" t="str">
        <f>IF((L481&gt;0)*AND(L482&gt;0),"BŁĄD - Wprowadzono dwie wartości",IF((L481=0)*AND(L482=0),"Wprowadź kwotę dla oferowanego materiału",IF((L482&lt;&gt;0)*AND(K482=0),"Uzupełnij pola SYMBOL/PRODUCENT dla zamiennika",IF((L482=0)*AND(K482&lt;&gt;0),"cena dla niewłaściwego PRODUCENTA",IF((K482&lt;&gt;0)*AND(L482&lt;&gt;0)*AND(J482=0),"Uzupełnij pole PRODUCENT dla zamiennika","OK")))))</f>
        <v>Wprowadź kwotę dla oferowanego materiału</v>
      </c>
      <c r="U481" s="18"/>
      <c r="V481" s="211"/>
      <c r="W481" s="220"/>
      <c r="X481" s="212"/>
      <c r="Y481" s="211"/>
      <c r="Z481" s="18"/>
      <c r="AA481" s="18"/>
      <c r="AB481" s="18"/>
      <c r="AC481" s="18"/>
      <c r="AD481" s="18"/>
      <c r="AE481" s="18"/>
      <c r="AF481" s="18"/>
      <c r="AG481" s="18"/>
      <c r="AH481" s="18"/>
      <c r="AI481" s="18"/>
      <c r="AJ481" s="18"/>
      <c r="AK481" s="18"/>
      <c r="AL481" s="18"/>
      <c r="AM481" s="18"/>
      <c r="AN481" s="18"/>
      <c r="AO481" s="18"/>
      <c r="AP481" s="18"/>
      <c r="AQ481" s="18"/>
      <c r="AR481" s="18"/>
      <c r="AS481" s="18"/>
      <c r="AT481" s="18"/>
      <c r="AU481" s="18"/>
      <c r="AV481" s="18"/>
      <c r="AW481" s="18"/>
      <c r="AX481" s="18"/>
      <c r="AY481" s="18"/>
      <c r="AZ481" s="18"/>
      <c r="BA481" s="18"/>
      <c r="BB481" s="18"/>
      <c r="BC481" s="18"/>
      <c r="BD481" s="18"/>
      <c r="BE481" s="18"/>
      <c r="BF481" s="18"/>
      <c r="BG481" s="18"/>
      <c r="BH481" s="18"/>
      <c r="BI481" s="18"/>
      <c r="BJ481" s="18"/>
      <c r="BK481" s="18"/>
      <c r="BL481" s="18"/>
      <c r="BM481" s="18"/>
      <c r="BN481" s="18"/>
      <c r="BO481" s="18"/>
      <c r="BP481" s="18"/>
      <c r="BQ481" s="18"/>
      <c r="BR481" s="18"/>
      <c r="BS481" s="18"/>
      <c r="BT481" s="18"/>
      <c r="BU481" s="18"/>
      <c r="BV481" s="18"/>
      <c r="BW481" s="18"/>
      <c r="BX481" s="18"/>
      <c r="BY481" s="18"/>
      <c r="BZ481" s="18"/>
      <c r="CA481" s="18"/>
      <c r="CB481" s="18"/>
      <c r="CC481" s="18"/>
      <c r="CD481" s="18"/>
      <c r="CE481" s="18"/>
      <c r="CF481" s="18"/>
      <c r="CG481" s="18"/>
      <c r="CH481" s="18"/>
      <c r="CI481" s="18"/>
      <c r="CJ481" s="18"/>
    </row>
    <row r="482" spans="1:88" ht="15.75" customHeight="1">
      <c r="A482" s="24" t="s">
        <v>1363</v>
      </c>
      <c r="B482" s="25" t="s">
        <v>1364</v>
      </c>
      <c r="C482" s="26" t="s">
        <v>1365</v>
      </c>
      <c r="D482" s="26" t="s">
        <v>1362</v>
      </c>
      <c r="E482" s="24" t="s">
        <v>1962</v>
      </c>
      <c r="F482" s="37" t="s">
        <v>2134</v>
      </c>
      <c r="G482" s="24" t="s">
        <v>2753</v>
      </c>
      <c r="H482" s="29" t="s">
        <v>1355</v>
      </c>
      <c r="I482" s="30" t="s">
        <v>262</v>
      </c>
      <c r="J482" s="43"/>
      <c r="K482" s="31"/>
      <c r="L482" s="32"/>
      <c r="M482" s="32"/>
      <c r="N482" s="32" t="s">
        <v>1976</v>
      </c>
      <c r="O482" s="213"/>
      <c r="P482" s="213"/>
      <c r="Q482" s="33">
        <f>IF($P481=$Q$4,ROUND($L482,2)*O481,0)</f>
        <v>0</v>
      </c>
      <c r="R482" s="33">
        <f>IF($P481=$R$4,ROUND($L482,2)*O481,0)</f>
        <v>0</v>
      </c>
      <c r="S482" s="33">
        <f>IF(P481=$S$4,ROUND($L482,2)*O481,0)</f>
        <v>0</v>
      </c>
      <c r="T482" s="215"/>
      <c r="U482" s="18"/>
      <c r="V482" s="211"/>
      <c r="W482" s="220"/>
      <c r="X482" s="212"/>
      <c r="Y482" s="212"/>
      <c r="Z482" s="18"/>
      <c r="AA482" s="18"/>
      <c r="AB482" s="18"/>
      <c r="AC482" s="18"/>
      <c r="AD482" s="18"/>
      <c r="AE482" s="18"/>
      <c r="AF482" s="18"/>
      <c r="AG482" s="18"/>
      <c r="AH482" s="18"/>
      <c r="AI482" s="18"/>
      <c r="AJ482" s="18"/>
      <c r="AK482" s="18"/>
      <c r="AL482" s="18"/>
      <c r="AM482" s="18"/>
      <c r="AN482" s="18"/>
      <c r="AO482" s="18"/>
      <c r="AP482" s="18"/>
      <c r="AQ482" s="18"/>
      <c r="AR482" s="18"/>
      <c r="AS482" s="18"/>
      <c r="AT482" s="18"/>
      <c r="AU482" s="18"/>
      <c r="AV482" s="18"/>
      <c r="AW482" s="18"/>
      <c r="AX482" s="18"/>
      <c r="AY482" s="18"/>
      <c r="AZ482" s="18"/>
      <c r="BA482" s="18"/>
      <c r="BB482" s="18"/>
      <c r="BC482" s="18"/>
      <c r="BD482" s="18"/>
      <c r="BE482" s="18"/>
      <c r="BF482" s="18"/>
      <c r="BG482" s="18"/>
      <c r="BH482" s="18"/>
      <c r="BI482" s="18"/>
      <c r="BJ482" s="18"/>
      <c r="BK482" s="18"/>
      <c r="BL482" s="18"/>
      <c r="BM482" s="18"/>
      <c r="BN482" s="18"/>
      <c r="BO482" s="18"/>
      <c r="BP482" s="18"/>
      <c r="BQ482" s="18"/>
      <c r="BR482" s="18"/>
      <c r="BS482" s="18"/>
      <c r="BT482" s="18"/>
      <c r="BU482" s="18"/>
      <c r="BV482" s="18"/>
      <c r="BW482" s="18"/>
      <c r="BX482" s="18"/>
      <c r="BY482" s="18"/>
      <c r="BZ482" s="18"/>
      <c r="CA482" s="18"/>
      <c r="CB482" s="18"/>
      <c r="CC482" s="18"/>
      <c r="CD482" s="18"/>
      <c r="CE482" s="18"/>
      <c r="CF482" s="18"/>
      <c r="CG482" s="18"/>
      <c r="CH482" s="18"/>
      <c r="CI482" s="18"/>
      <c r="CJ482" s="18"/>
    </row>
    <row r="483" spans="1:88" ht="15.75" customHeight="1">
      <c r="A483" s="24" t="s">
        <v>1366</v>
      </c>
      <c r="B483" s="35" t="s">
        <v>1367</v>
      </c>
      <c r="C483" s="26" t="s">
        <v>1368</v>
      </c>
      <c r="D483" s="26" t="s">
        <v>1369</v>
      </c>
      <c r="E483" s="24" t="s">
        <v>1962</v>
      </c>
      <c r="F483" s="37" t="s">
        <v>2143</v>
      </c>
      <c r="G483" s="24" t="s">
        <v>2753</v>
      </c>
      <c r="H483" s="29" t="s">
        <v>1355</v>
      </c>
      <c r="I483" s="30" t="s">
        <v>262</v>
      </c>
      <c r="J483" s="43" t="s">
        <v>2338</v>
      </c>
      <c r="K483" s="31">
        <v>44973534</v>
      </c>
      <c r="L483" s="32"/>
      <c r="M483" s="32"/>
      <c r="N483" s="32" t="s">
        <v>1973</v>
      </c>
      <c r="O483" s="213">
        <v>5</v>
      </c>
      <c r="P483" s="214">
        <v>3</v>
      </c>
      <c r="Q483" s="33">
        <f>IF($P483=$Q$4,ROUND($L483,2)*$O483,0)</f>
        <v>0</v>
      </c>
      <c r="R483" s="33">
        <f>IF($P483=$R$4,ROUND($L483,2)*$O483,0)</f>
        <v>0</v>
      </c>
      <c r="S483" s="33">
        <f>IF($P483=$S$4,ROUND($L483,2)*$O483,0)</f>
        <v>0</v>
      </c>
      <c r="T483" s="215" t="str">
        <f>IF((L483&gt;0)*AND(L484&gt;0),"BŁĄD - Wprowadzono dwie wartości",IF((L483=0)*AND(L484=0),"Wprowadź kwotę dla oferowanego materiału",IF((L484&lt;&gt;0)*AND(K484=0),"Uzupełnij pola SYMBOL/PRODUCENT dla zamiennika",IF((L484=0)*AND(K484&lt;&gt;0),"cena dla niewłaściwego PRODUCENTA",IF((K484&lt;&gt;0)*AND(L484&lt;&gt;0)*AND(J484=0),"Uzupełnij pole PRODUCENT dla zamiennika","OK")))))</f>
        <v>Wprowadź kwotę dla oferowanego materiału</v>
      </c>
      <c r="U483" s="18"/>
      <c r="V483" s="211"/>
      <c r="W483" s="220"/>
      <c r="X483" s="212"/>
      <c r="Y483" s="211"/>
      <c r="Z483" s="18"/>
      <c r="AA483" s="18"/>
      <c r="AB483" s="18"/>
      <c r="AC483" s="18"/>
      <c r="AD483" s="18"/>
      <c r="AE483" s="18"/>
      <c r="AF483" s="18"/>
      <c r="AG483" s="18"/>
      <c r="AH483" s="18"/>
      <c r="AI483" s="18"/>
      <c r="AJ483" s="18"/>
      <c r="AK483" s="18"/>
      <c r="AL483" s="18"/>
      <c r="AM483" s="18"/>
      <c r="AN483" s="18"/>
      <c r="AO483" s="18"/>
      <c r="AP483" s="18"/>
      <c r="AQ483" s="18"/>
      <c r="AR483" s="18"/>
      <c r="AS483" s="18"/>
      <c r="AT483" s="18"/>
      <c r="AU483" s="18"/>
      <c r="AV483" s="18"/>
      <c r="AW483" s="18"/>
      <c r="AX483" s="18"/>
      <c r="AY483" s="18"/>
      <c r="AZ483" s="18"/>
      <c r="BA483" s="18"/>
      <c r="BB483" s="18"/>
      <c r="BC483" s="18"/>
      <c r="BD483" s="18"/>
      <c r="BE483" s="18"/>
      <c r="BF483" s="18"/>
      <c r="BG483" s="18"/>
      <c r="BH483" s="18"/>
      <c r="BI483" s="18"/>
      <c r="BJ483" s="18"/>
      <c r="BK483" s="18"/>
      <c r="BL483" s="18"/>
      <c r="BM483" s="18"/>
      <c r="BN483" s="18"/>
      <c r="BO483" s="18"/>
      <c r="BP483" s="18"/>
      <c r="BQ483" s="18"/>
      <c r="BR483" s="18"/>
      <c r="BS483" s="18"/>
      <c r="BT483" s="18"/>
      <c r="BU483" s="18"/>
      <c r="BV483" s="18"/>
      <c r="BW483" s="18"/>
      <c r="BX483" s="18"/>
      <c r="BY483" s="18"/>
      <c r="BZ483" s="18"/>
      <c r="CA483" s="18"/>
      <c r="CB483" s="18"/>
      <c r="CC483" s="18"/>
      <c r="CD483" s="18"/>
      <c r="CE483" s="18"/>
      <c r="CF483" s="18"/>
      <c r="CG483" s="18"/>
      <c r="CH483" s="18"/>
      <c r="CI483" s="18"/>
      <c r="CJ483" s="18"/>
    </row>
    <row r="484" spans="1:88" ht="15.75" customHeight="1">
      <c r="A484" s="24" t="s">
        <v>1370</v>
      </c>
      <c r="B484" s="25" t="s">
        <v>1371</v>
      </c>
      <c r="C484" s="26" t="s">
        <v>1372</v>
      </c>
      <c r="D484" s="26" t="s">
        <v>1369</v>
      </c>
      <c r="E484" s="24" t="s">
        <v>1962</v>
      </c>
      <c r="F484" s="37" t="s">
        <v>2143</v>
      </c>
      <c r="G484" s="24" t="s">
        <v>2753</v>
      </c>
      <c r="H484" s="29" t="s">
        <v>1355</v>
      </c>
      <c r="I484" s="30" t="s">
        <v>262</v>
      </c>
      <c r="J484" s="43"/>
      <c r="K484" s="31"/>
      <c r="L484" s="32"/>
      <c r="M484" s="32"/>
      <c r="N484" s="32" t="s">
        <v>1976</v>
      </c>
      <c r="O484" s="213"/>
      <c r="P484" s="213"/>
      <c r="Q484" s="33">
        <f>IF($P483=$Q$4,ROUND($L484,2)*O483,0)</f>
        <v>0</v>
      </c>
      <c r="R484" s="33">
        <f>IF($P483=$R$4,ROUND($L484,2)*O483,0)</f>
        <v>0</v>
      </c>
      <c r="S484" s="33">
        <f>IF(P483=$S$4,ROUND($L484,2)*O483,0)</f>
        <v>0</v>
      </c>
      <c r="T484" s="215"/>
      <c r="U484" s="18"/>
      <c r="V484" s="211"/>
      <c r="W484" s="220"/>
      <c r="X484" s="212"/>
      <c r="Y484" s="212"/>
      <c r="Z484" s="18"/>
      <c r="AA484" s="18"/>
      <c r="AB484" s="18"/>
      <c r="AC484" s="18"/>
      <c r="AD484" s="18"/>
      <c r="AE484" s="18"/>
      <c r="AF484" s="18"/>
      <c r="AG484" s="18"/>
      <c r="AH484" s="18"/>
      <c r="AI484" s="18"/>
      <c r="AJ484" s="18"/>
      <c r="AK484" s="18"/>
      <c r="AL484" s="18"/>
      <c r="AM484" s="18"/>
      <c r="AN484" s="18"/>
      <c r="AO484" s="18"/>
      <c r="AP484" s="18"/>
      <c r="AQ484" s="18"/>
      <c r="AR484" s="18"/>
      <c r="AS484" s="18"/>
      <c r="AT484" s="18"/>
      <c r="AU484" s="18"/>
      <c r="AV484" s="18"/>
      <c r="AW484" s="18"/>
      <c r="AX484" s="18"/>
      <c r="AY484" s="18"/>
      <c r="AZ484" s="18"/>
      <c r="BA484" s="18"/>
      <c r="BB484" s="18"/>
      <c r="BC484" s="18"/>
      <c r="BD484" s="18"/>
      <c r="BE484" s="18"/>
      <c r="BF484" s="18"/>
      <c r="BG484" s="18"/>
      <c r="BH484" s="18"/>
      <c r="BI484" s="18"/>
      <c r="BJ484" s="18"/>
      <c r="BK484" s="18"/>
      <c r="BL484" s="18"/>
      <c r="BM484" s="18"/>
      <c r="BN484" s="18"/>
      <c r="BO484" s="18"/>
      <c r="BP484" s="18"/>
      <c r="BQ484" s="18"/>
      <c r="BR484" s="18"/>
      <c r="BS484" s="18"/>
      <c r="BT484" s="18"/>
      <c r="BU484" s="18"/>
      <c r="BV484" s="18"/>
      <c r="BW484" s="18"/>
      <c r="BX484" s="18"/>
      <c r="BY484" s="18"/>
      <c r="BZ484" s="18"/>
      <c r="CA484" s="18"/>
      <c r="CB484" s="18"/>
      <c r="CC484" s="18"/>
      <c r="CD484" s="18"/>
      <c r="CE484" s="18"/>
      <c r="CF484" s="18"/>
      <c r="CG484" s="18"/>
      <c r="CH484" s="18"/>
      <c r="CI484" s="18"/>
      <c r="CJ484" s="18"/>
    </row>
    <row r="485" spans="1:88" ht="15.75" customHeight="1">
      <c r="A485" s="24" t="s">
        <v>1373</v>
      </c>
      <c r="B485" s="35" t="s">
        <v>1374</v>
      </c>
      <c r="C485" s="26" t="s">
        <v>1375</v>
      </c>
      <c r="D485" s="26" t="s">
        <v>1376</v>
      </c>
      <c r="E485" s="24" t="s">
        <v>1962</v>
      </c>
      <c r="F485" s="37" t="s">
        <v>2153</v>
      </c>
      <c r="G485" s="24" t="s">
        <v>2753</v>
      </c>
      <c r="H485" s="29" t="s">
        <v>1355</v>
      </c>
      <c r="I485" s="30" t="s">
        <v>262</v>
      </c>
      <c r="J485" s="43" t="s">
        <v>2338</v>
      </c>
      <c r="K485" s="31">
        <v>44973533</v>
      </c>
      <c r="L485" s="32"/>
      <c r="M485" s="32"/>
      <c r="N485" s="32" t="s">
        <v>1973</v>
      </c>
      <c r="O485" s="213">
        <v>5</v>
      </c>
      <c r="P485" s="214">
        <v>3</v>
      </c>
      <c r="Q485" s="33">
        <f>IF($P485=$Q$4,ROUND($L485,2)*$O485,0)</f>
        <v>0</v>
      </c>
      <c r="R485" s="33">
        <f>IF($P485=$R$4,ROUND($L485,2)*$O485,0)</f>
        <v>0</v>
      </c>
      <c r="S485" s="33">
        <f>IF($P485=$S$4,ROUND($L485,2)*$O485,0)</f>
        <v>0</v>
      </c>
      <c r="T485" s="215" t="str">
        <f>IF((L485&gt;0)*AND(L486&gt;0),"BŁĄD - Wprowadzono dwie wartości",IF((L485=0)*AND(L486=0),"Wprowadź kwotę dla oferowanego materiału",IF((L486&lt;&gt;0)*AND(K486=0),"Uzupełnij pola SYMBOL/PRODUCENT dla zamiennika",IF((L486=0)*AND(K486&lt;&gt;0),"cena dla niewłaściwego PRODUCENTA",IF((K486&lt;&gt;0)*AND(L486&lt;&gt;0)*AND(J486=0),"Uzupełnij pole PRODUCENT dla zamiennika","OK")))))</f>
        <v>Wprowadź kwotę dla oferowanego materiału</v>
      </c>
      <c r="U485" s="18"/>
      <c r="V485" s="211"/>
      <c r="W485" s="220"/>
      <c r="X485" s="212"/>
      <c r="Y485" s="211"/>
      <c r="Z485" s="18"/>
      <c r="AA485" s="18"/>
      <c r="AB485" s="18"/>
      <c r="AC485" s="18"/>
      <c r="AD485" s="18"/>
      <c r="AE485" s="18"/>
      <c r="AF485" s="18"/>
      <c r="AG485" s="18"/>
      <c r="AH485" s="18"/>
      <c r="AI485" s="18"/>
      <c r="AJ485" s="18"/>
      <c r="AK485" s="18"/>
      <c r="AL485" s="18"/>
      <c r="AM485" s="18"/>
      <c r="AN485" s="18"/>
      <c r="AO485" s="18"/>
      <c r="AP485" s="18"/>
      <c r="AQ485" s="18"/>
      <c r="AR485" s="18"/>
      <c r="AS485" s="18"/>
      <c r="AT485" s="18"/>
      <c r="AU485" s="18"/>
      <c r="AV485" s="18"/>
      <c r="AW485" s="18"/>
      <c r="AX485" s="18"/>
      <c r="AY485" s="18"/>
      <c r="AZ485" s="18"/>
      <c r="BA485" s="18"/>
      <c r="BB485" s="18"/>
      <c r="BC485" s="18"/>
      <c r="BD485" s="18"/>
      <c r="BE485" s="18"/>
      <c r="BF485" s="18"/>
      <c r="BG485" s="18"/>
      <c r="BH485" s="18"/>
      <c r="BI485" s="18"/>
      <c r="BJ485" s="18"/>
      <c r="BK485" s="18"/>
      <c r="BL485" s="18"/>
      <c r="BM485" s="18"/>
      <c r="BN485" s="18"/>
      <c r="BO485" s="18"/>
      <c r="BP485" s="18"/>
      <c r="BQ485" s="18"/>
      <c r="BR485" s="18"/>
      <c r="BS485" s="18"/>
      <c r="BT485" s="18"/>
      <c r="BU485" s="18"/>
      <c r="BV485" s="18"/>
      <c r="BW485" s="18"/>
      <c r="BX485" s="18"/>
      <c r="BY485" s="18"/>
      <c r="BZ485" s="18"/>
      <c r="CA485" s="18"/>
      <c r="CB485" s="18"/>
      <c r="CC485" s="18"/>
      <c r="CD485" s="18"/>
      <c r="CE485" s="18"/>
      <c r="CF485" s="18"/>
      <c r="CG485" s="18"/>
      <c r="CH485" s="18"/>
      <c r="CI485" s="18"/>
      <c r="CJ485" s="18"/>
    </row>
    <row r="486" spans="1:88" ht="15.75" customHeight="1">
      <c r="A486" s="34" t="s">
        <v>1377</v>
      </c>
      <c r="B486" s="25" t="s">
        <v>1378</v>
      </c>
      <c r="C486" s="26" t="s">
        <v>1379</v>
      </c>
      <c r="D486" s="26" t="s">
        <v>1376</v>
      </c>
      <c r="E486" s="24" t="s">
        <v>1962</v>
      </c>
      <c r="F486" s="37" t="s">
        <v>2153</v>
      </c>
      <c r="G486" s="24" t="s">
        <v>2753</v>
      </c>
      <c r="H486" s="29" t="s">
        <v>1355</v>
      </c>
      <c r="I486" s="30" t="s">
        <v>262</v>
      </c>
      <c r="J486" s="43"/>
      <c r="K486" s="31"/>
      <c r="L486" s="32"/>
      <c r="M486" s="32"/>
      <c r="N486" s="32" t="s">
        <v>1976</v>
      </c>
      <c r="O486" s="213"/>
      <c r="P486" s="213"/>
      <c r="Q486" s="33">
        <f>IF($P485=$Q$4,ROUND($L486,2)*O485,0)</f>
        <v>0</v>
      </c>
      <c r="R486" s="33">
        <f>IF($P485=$R$4,ROUND($L486,2)*O485,0)</f>
        <v>0</v>
      </c>
      <c r="S486" s="33">
        <f>IF(P485=$S$4,ROUND($L486,2)*O485,0)</f>
        <v>0</v>
      </c>
      <c r="T486" s="215"/>
      <c r="U486" s="18"/>
      <c r="V486" s="211"/>
      <c r="W486" s="220"/>
      <c r="X486" s="212"/>
      <c r="Y486" s="212"/>
      <c r="Z486" s="18"/>
      <c r="AA486" s="18"/>
      <c r="AB486" s="18"/>
      <c r="AC486" s="18"/>
      <c r="AD486" s="18"/>
      <c r="AE486" s="18"/>
      <c r="AF486" s="18"/>
      <c r="AG486" s="18"/>
      <c r="AH486" s="18"/>
      <c r="AI486" s="18"/>
      <c r="AJ486" s="18"/>
      <c r="AK486" s="18"/>
      <c r="AL486" s="18"/>
      <c r="AM486" s="18"/>
      <c r="AN486" s="18"/>
      <c r="AO486" s="18"/>
      <c r="AP486" s="18"/>
      <c r="AQ486" s="18"/>
      <c r="AR486" s="18"/>
      <c r="AS486" s="18"/>
      <c r="AT486" s="18"/>
      <c r="AU486" s="18"/>
      <c r="AV486" s="18"/>
      <c r="AW486" s="18"/>
      <c r="AX486" s="18"/>
      <c r="AY486" s="18"/>
      <c r="AZ486" s="18"/>
      <c r="BA486" s="18"/>
      <c r="BB486" s="18"/>
      <c r="BC486" s="18"/>
      <c r="BD486" s="18"/>
      <c r="BE486" s="18"/>
      <c r="BF486" s="18"/>
      <c r="BG486" s="18"/>
      <c r="BH486" s="18"/>
      <c r="BI486" s="18"/>
      <c r="BJ486" s="18"/>
      <c r="BK486" s="18"/>
      <c r="BL486" s="18"/>
      <c r="BM486" s="18"/>
      <c r="BN486" s="18"/>
      <c r="BO486" s="18"/>
      <c r="BP486" s="18"/>
      <c r="BQ486" s="18"/>
      <c r="BR486" s="18"/>
      <c r="BS486" s="18"/>
      <c r="BT486" s="18"/>
      <c r="BU486" s="18"/>
      <c r="BV486" s="18"/>
      <c r="BW486" s="18"/>
      <c r="BX486" s="18"/>
      <c r="BY486" s="18"/>
      <c r="BZ486" s="18"/>
      <c r="CA486" s="18"/>
      <c r="CB486" s="18"/>
      <c r="CC486" s="18"/>
      <c r="CD486" s="18"/>
      <c r="CE486" s="18"/>
      <c r="CF486" s="18"/>
      <c r="CG486" s="18"/>
      <c r="CH486" s="18"/>
      <c r="CI486" s="18"/>
      <c r="CJ486" s="18"/>
    </row>
    <row r="487" spans="1:88" ht="15.75" customHeight="1">
      <c r="A487" s="24" t="s">
        <v>1380</v>
      </c>
      <c r="B487" s="35" t="s">
        <v>1381</v>
      </c>
      <c r="C487" s="26" t="s">
        <v>1382</v>
      </c>
      <c r="D487" s="26" t="s">
        <v>1383</v>
      </c>
      <c r="E487" s="24" t="s">
        <v>1962</v>
      </c>
      <c r="F487" s="37" t="s">
        <v>1967</v>
      </c>
      <c r="G487" s="24" t="s">
        <v>2753</v>
      </c>
      <c r="H487" s="29" t="s">
        <v>2844</v>
      </c>
      <c r="I487" s="30" t="s">
        <v>279</v>
      </c>
      <c r="J487" s="43" t="s">
        <v>2338</v>
      </c>
      <c r="K487" s="31">
        <v>44469804</v>
      </c>
      <c r="L487" s="32"/>
      <c r="M487" s="32"/>
      <c r="N487" s="32" t="s">
        <v>1973</v>
      </c>
      <c r="O487" s="213">
        <v>4</v>
      </c>
      <c r="P487" s="214">
        <v>3</v>
      </c>
      <c r="Q487" s="33">
        <f>IF($P487=$Q$4,ROUND($L487,2)*$O487,0)</f>
        <v>0</v>
      </c>
      <c r="R487" s="33">
        <f>IF($P487=$R$4,ROUND($L487,2)*$O487,0)</f>
        <v>0</v>
      </c>
      <c r="S487" s="33">
        <f>IF($P487=$S$4,ROUND($L487,2)*$O487,0)</f>
        <v>0</v>
      </c>
      <c r="T487" s="215" t="str">
        <f>IF((L487&gt;0)*AND(L488&gt;0),"BŁĄD - Wprowadzono dwie wartości",IF((L487=0)*AND(L488=0),"Wprowadź kwotę dla oferowanego materiału",IF((L488&lt;&gt;0)*AND(K488=0),"Uzupełnij pola SYMBOL/PRODUCENT dla zamiennika",IF((L488=0)*AND(K488&lt;&gt;0),"cena dla niewłaściwego PRODUCENTA",IF((K488&lt;&gt;0)*AND(L488&lt;&gt;0)*AND(J488=0),"Uzupełnij pole PRODUCENT dla zamiennika","OK")))))</f>
        <v>Wprowadź kwotę dla oferowanego materiału</v>
      </c>
      <c r="U487" s="18"/>
      <c r="V487" s="211"/>
      <c r="W487" s="220"/>
      <c r="X487" s="212"/>
      <c r="Y487" s="211"/>
      <c r="Z487" s="18"/>
      <c r="AA487" s="18"/>
      <c r="AB487" s="18"/>
      <c r="AC487" s="18"/>
      <c r="AD487" s="18"/>
      <c r="AE487" s="18"/>
      <c r="AF487" s="18"/>
      <c r="AG487" s="18"/>
      <c r="AH487" s="18"/>
      <c r="AI487" s="18"/>
      <c r="AJ487" s="18"/>
      <c r="AK487" s="18"/>
      <c r="AL487" s="18"/>
      <c r="AM487" s="18"/>
      <c r="AN487" s="18"/>
      <c r="AO487" s="18"/>
      <c r="AP487" s="18"/>
      <c r="AQ487" s="18"/>
      <c r="AR487" s="18"/>
      <c r="AS487" s="18"/>
      <c r="AT487" s="18"/>
      <c r="AU487" s="18"/>
      <c r="AV487" s="18"/>
      <c r="AW487" s="18"/>
      <c r="AX487" s="18"/>
      <c r="AY487" s="18"/>
      <c r="AZ487" s="18"/>
      <c r="BA487" s="18"/>
      <c r="BB487" s="18"/>
      <c r="BC487" s="18"/>
      <c r="BD487" s="18"/>
      <c r="BE487" s="18"/>
      <c r="BF487" s="18"/>
      <c r="BG487" s="18"/>
      <c r="BH487" s="18"/>
      <c r="BI487" s="18"/>
      <c r="BJ487" s="18"/>
      <c r="BK487" s="18"/>
      <c r="BL487" s="18"/>
      <c r="BM487" s="18"/>
      <c r="BN487" s="18"/>
      <c r="BO487" s="18"/>
      <c r="BP487" s="18"/>
      <c r="BQ487" s="18"/>
      <c r="BR487" s="18"/>
      <c r="BS487" s="18"/>
      <c r="BT487" s="18"/>
      <c r="BU487" s="18"/>
      <c r="BV487" s="18"/>
      <c r="BW487" s="18"/>
      <c r="BX487" s="18"/>
      <c r="BY487" s="18"/>
      <c r="BZ487" s="18"/>
      <c r="CA487" s="18"/>
      <c r="CB487" s="18"/>
      <c r="CC487" s="18"/>
      <c r="CD487" s="18"/>
      <c r="CE487" s="18"/>
      <c r="CF487" s="18"/>
      <c r="CG487" s="18"/>
      <c r="CH487" s="18"/>
      <c r="CI487" s="18"/>
      <c r="CJ487" s="18"/>
    </row>
    <row r="488" spans="1:88" ht="15.75" customHeight="1">
      <c r="A488" s="24" t="s">
        <v>1385</v>
      </c>
      <c r="B488" s="25" t="s">
        <v>1386</v>
      </c>
      <c r="C488" s="26" t="s">
        <v>1387</v>
      </c>
      <c r="D488" s="26" t="s">
        <v>1383</v>
      </c>
      <c r="E488" s="24" t="s">
        <v>1962</v>
      </c>
      <c r="F488" s="37" t="s">
        <v>1967</v>
      </c>
      <c r="G488" s="24" t="s">
        <v>2753</v>
      </c>
      <c r="H488" s="29" t="s">
        <v>2844</v>
      </c>
      <c r="I488" s="30" t="s">
        <v>279</v>
      </c>
      <c r="J488" s="43"/>
      <c r="K488" s="31"/>
      <c r="L488" s="32"/>
      <c r="M488" s="32"/>
      <c r="N488" s="32" t="s">
        <v>1976</v>
      </c>
      <c r="O488" s="213"/>
      <c r="P488" s="213"/>
      <c r="Q488" s="33">
        <f>IF($P487=$Q$4,ROUND($L488,2)*O487,0)</f>
        <v>0</v>
      </c>
      <c r="R488" s="33">
        <f>IF($P487=$R$4,ROUND($L488,2)*O487,0)</f>
        <v>0</v>
      </c>
      <c r="S488" s="33">
        <f>IF(P487=$S$4,ROUND($L488,2)*O487,0)</f>
        <v>0</v>
      </c>
      <c r="T488" s="215"/>
      <c r="U488" s="18"/>
      <c r="V488" s="211"/>
      <c r="W488" s="220"/>
      <c r="X488" s="212"/>
      <c r="Y488" s="212"/>
      <c r="Z488" s="18"/>
      <c r="AA488" s="18"/>
      <c r="AB488" s="18"/>
      <c r="AC488" s="18"/>
      <c r="AD488" s="18"/>
      <c r="AE488" s="18"/>
      <c r="AF488" s="18"/>
      <c r="AG488" s="18"/>
      <c r="AH488" s="18"/>
      <c r="AI488" s="18"/>
      <c r="AJ488" s="18"/>
      <c r="AK488" s="18"/>
      <c r="AL488" s="18"/>
      <c r="AM488" s="18"/>
      <c r="AN488" s="18"/>
      <c r="AO488" s="18"/>
      <c r="AP488" s="18"/>
      <c r="AQ488" s="18"/>
      <c r="AR488" s="18"/>
      <c r="AS488" s="18"/>
      <c r="AT488" s="18"/>
      <c r="AU488" s="18"/>
      <c r="AV488" s="18"/>
      <c r="AW488" s="18"/>
      <c r="AX488" s="18"/>
      <c r="AY488" s="18"/>
      <c r="AZ488" s="18"/>
      <c r="BA488" s="18"/>
      <c r="BB488" s="18"/>
      <c r="BC488" s="18"/>
      <c r="BD488" s="18"/>
      <c r="BE488" s="18"/>
      <c r="BF488" s="18"/>
      <c r="BG488" s="18"/>
      <c r="BH488" s="18"/>
      <c r="BI488" s="18"/>
      <c r="BJ488" s="18"/>
      <c r="BK488" s="18"/>
      <c r="BL488" s="18"/>
      <c r="BM488" s="18"/>
      <c r="BN488" s="18"/>
      <c r="BO488" s="18"/>
      <c r="BP488" s="18"/>
      <c r="BQ488" s="18"/>
      <c r="BR488" s="18"/>
      <c r="BS488" s="18"/>
      <c r="BT488" s="18"/>
      <c r="BU488" s="18"/>
      <c r="BV488" s="18"/>
      <c r="BW488" s="18"/>
      <c r="BX488" s="18"/>
      <c r="BY488" s="18"/>
      <c r="BZ488" s="18"/>
      <c r="CA488" s="18"/>
      <c r="CB488" s="18"/>
      <c r="CC488" s="18"/>
      <c r="CD488" s="18"/>
      <c r="CE488" s="18"/>
      <c r="CF488" s="18"/>
      <c r="CG488" s="18"/>
      <c r="CH488" s="18"/>
      <c r="CI488" s="18"/>
      <c r="CJ488" s="18"/>
    </row>
    <row r="489" spans="1:88" ht="15.75" customHeight="1">
      <c r="A489" s="24" t="s">
        <v>1388</v>
      </c>
      <c r="B489" s="35" t="s">
        <v>1389</v>
      </c>
      <c r="C489" s="26" t="s">
        <v>1390</v>
      </c>
      <c r="D489" s="27" t="s">
        <v>1391</v>
      </c>
      <c r="E489" s="24" t="s">
        <v>1962</v>
      </c>
      <c r="F489" s="37" t="s">
        <v>2134</v>
      </c>
      <c r="G489" s="24" t="s">
        <v>2753</v>
      </c>
      <c r="H489" s="29" t="s">
        <v>1384</v>
      </c>
      <c r="I489" s="30" t="s">
        <v>279</v>
      </c>
      <c r="J489" s="43" t="s">
        <v>2338</v>
      </c>
      <c r="K489" s="31">
        <v>44469724</v>
      </c>
      <c r="L489" s="32"/>
      <c r="M489" s="32"/>
      <c r="N489" s="32" t="s">
        <v>1973</v>
      </c>
      <c r="O489" s="213">
        <v>4</v>
      </c>
      <c r="P489" s="214">
        <v>3</v>
      </c>
      <c r="Q489" s="33">
        <f>IF($P489=$Q$4,ROUND($L489,2)*$O489,0)</f>
        <v>0</v>
      </c>
      <c r="R489" s="33">
        <f>IF($P489=$R$4,ROUND($L489,2)*$O489,0)</f>
        <v>0</v>
      </c>
      <c r="S489" s="33">
        <f>IF($P489=$S$4,ROUND($L489,2)*$O489,0)</f>
        <v>0</v>
      </c>
      <c r="T489" s="215" t="str">
        <f>IF((L489&gt;0)*AND(L490&gt;0),"BŁĄD - Wprowadzono dwie wartości",IF((L489=0)*AND(L490=0),"Wprowadź kwotę dla oferowanego materiału",IF((L490&lt;&gt;0)*AND(K490=0),"Uzupełnij pola SYMBOL/PRODUCENT dla zamiennika",IF((L490=0)*AND(K490&lt;&gt;0),"cena dla niewłaściwego PRODUCENTA",IF((K490&lt;&gt;0)*AND(L490&lt;&gt;0)*AND(J490=0),"Uzupełnij pole PRODUCENT dla zamiennika","OK")))))</f>
        <v>Wprowadź kwotę dla oferowanego materiału</v>
      </c>
      <c r="U489" s="18"/>
      <c r="V489" s="211"/>
      <c r="W489" s="220"/>
      <c r="X489" s="212"/>
      <c r="Y489" s="211"/>
      <c r="Z489" s="18"/>
      <c r="AA489" s="18"/>
      <c r="AB489" s="18"/>
      <c r="AC489" s="18"/>
      <c r="AD489" s="18"/>
      <c r="AE489" s="18"/>
      <c r="AF489" s="18"/>
      <c r="AG489" s="18"/>
      <c r="AH489" s="18"/>
      <c r="AI489" s="18"/>
      <c r="AJ489" s="18"/>
      <c r="AK489" s="18"/>
      <c r="AL489" s="18"/>
      <c r="AM489" s="18"/>
      <c r="AN489" s="18"/>
      <c r="AO489" s="18"/>
      <c r="AP489" s="18"/>
      <c r="AQ489" s="18"/>
      <c r="AR489" s="18"/>
      <c r="AS489" s="18"/>
      <c r="AT489" s="18"/>
      <c r="AU489" s="18"/>
      <c r="AV489" s="18"/>
      <c r="AW489" s="18"/>
      <c r="AX489" s="18"/>
      <c r="AY489" s="18"/>
      <c r="AZ489" s="18"/>
      <c r="BA489" s="18"/>
      <c r="BB489" s="18"/>
      <c r="BC489" s="18"/>
      <c r="BD489" s="18"/>
      <c r="BE489" s="18"/>
      <c r="BF489" s="18"/>
      <c r="BG489" s="18"/>
      <c r="BH489" s="18"/>
      <c r="BI489" s="18"/>
      <c r="BJ489" s="18"/>
      <c r="BK489" s="18"/>
      <c r="BL489" s="18"/>
      <c r="BM489" s="18"/>
      <c r="BN489" s="18"/>
      <c r="BO489" s="18"/>
      <c r="BP489" s="18"/>
      <c r="BQ489" s="18"/>
      <c r="BR489" s="18"/>
      <c r="BS489" s="18"/>
      <c r="BT489" s="18"/>
      <c r="BU489" s="18"/>
      <c r="BV489" s="18"/>
      <c r="BW489" s="18"/>
      <c r="BX489" s="18"/>
      <c r="BY489" s="18"/>
      <c r="BZ489" s="18"/>
      <c r="CA489" s="18"/>
      <c r="CB489" s="18"/>
      <c r="CC489" s="18"/>
      <c r="CD489" s="18"/>
      <c r="CE489" s="18"/>
      <c r="CF489" s="18"/>
      <c r="CG489" s="18"/>
      <c r="CH489" s="18"/>
      <c r="CI489" s="18"/>
      <c r="CJ489" s="18"/>
    </row>
    <row r="490" spans="1:88" ht="15.75" customHeight="1">
      <c r="A490" s="24" t="s">
        <v>1392</v>
      </c>
      <c r="B490" s="35" t="s">
        <v>1393</v>
      </c>
      <c r="C490" s="26" t="s">
        <v>1394</v>
      </c>
      <c r="D490" s="27" t="s">
        <v>1391</v>
      </c>
      <c r="E490" s="24" t="s">
        <v>1962</v>
      </c>
      <c r="F490" s="37" t="s">
        <v>2134</v>
      </c>
      <c r="G490" s="24" t="s">
        <v>2753</v>
      </c>
      <c r="H490" s="29" t="s">
        <v>1384</v>
      </c>
      <c r="I490" s="30" t="s">
        <v>279</v>
      </c>
      <c r="J490" s="43"/>
      <c r="K490" s="31"/>
      <c r="L490" s="32"/>
      <c r="M490" s="32"/>
      <c r="N490" s="32" t="s">
        <v>1976</v>
      </c>
      <c r="O490" s="213"/>
      <c r="P490" s="213"/>
      <c r="Q490" s="33">
        <f>IF($P489=$Q$4,ROUND($L490,2)*O489,0)</f>
        <v>0</v>
      </c>
      <c r="R490" s="33">
        <f>IF($P489=$R$4,ROUND($L490,2)*O489,0)</f>
        <v>0</v>
      </c>
      <c r="S490" s="33">
        <f>IF(P489=$S$4,ROUND($L490,2)*O489,0)</f>
        <v>0</v>
      </c>
      <c r="T490" s="215"/>
      <c r="U490" s="18"/>
      <c r="V490" s="211"/>
      <c r="W490" s="220"/>
      <c r="X490" s="212"/>
      <c r="Y490" s="212"/>
      <c r="Z490" s="18"/>
      <c r="AA490" s="18"/>
      <c r="AB490" s="18"/>
      <c r="AC490" s="18"/>
      <c r="AD490" s="18"/>
      <c r="AE490" s="18"/>
      <c r="AF490" s="18"/>
      <c r="AG490" s="18"/>
      <c r="AH490" s="18"/>
      <c r="AI490" s="18"/>
      <c r="AJ490" s="18"/>
      <c r="AK490" s="18"/>
      <c r="AL490" s="18"/>
      <c r="AM490" s="18"/>
      <c r="AN490" s="18"/>
      <c r="AO490" s="18"/>
      <c r="AP490" s="18"/>
      <c r="AQ490" s="18"/>
      <c r="AR490" s="18"/>
      <c r="AS490" s="18"/>
      <c r="AT490" s="18"/>
      <c r="AU490" s="18"/>
      <c r="AV490" s="18"/>
      <c r="AW490" s="18"/>
      <c r="AX490" s="18"/>
      <c r="AY490" s="18"/>
      <c r="AZ490" s="18"/>
      <c r="BA490" s="18"/>
      <c r="BB490" s="18"/>
      <c r="BC490" s="18"/>
      <c r="BD490" s="18"/>
      <c r="BE490" s="18"/>
      <c r="BF490" s="18"/>
      <c r="BG490" s="18"/>
      <c r="BH490" s="18"/>
      <c r="BI490" s="18"/>
      <c r="BJ490" s="18"/>
      <c r="BK490" s="18"/>
      <c r="BL490" s="18"/>
      <c r="BM490" s="18"/>
      <c r="BN490" s="18"/>
      <c r="BO490" s="18"/>
      <c r="BP490" s="18"/>
      <c r="BQ490" s="18"/>
      <c r="BR490" s="18"/>
      <c r="BS490" s="18"/>
      <c r="BT490" s="18"/>
      <c r="BU490" s="18"/>
      <c r="BV490" s="18"/>
      <c r="BW490" s="18"/>
      <c r="BX490" s="18"/>
      <c r="BY490" s="18"/>
      <c r="BZ490" s="18"/>
      <c r="CA490" s="18"/>
      <c r="CB490" s="18"/>
      <c r="CC490" s="18"/>
      <c r="CD490" s="18"/>
      <c r="CE490" s="18"/>
      <c r="CF490" s="18"/>
      <c r="CG490" s="18"/>
      <c r="CH490" s="18"/>
      <c r="CI490" s="18"/>
      <c r="CJ490" s="18"/>
    </row>
    <row r="491" spans="1:88" ht="15.75" customHeight="1">
      <c r="A491" s="34" t="s">
        <v>1395</v>
      </c>
      <c r="B491" s="35" t="s">
        <v>1396</v>
      </c>
      <c r="C491" s="26" t="s">
        <v>1397</v>
      </c>
      <c r="D491" s="27" t="s">
        <v>1398</v>
      </c>
      <c r="E491" s="24" t="s">
        <v>1962</v>
      </c>
      <c r="F491" s="37" t="s">
        <v>2143</v>
      </c>
      <c r="G491" s="24" t="s">
        <v>2753</v>
      </c>
      <c r="H491" s="29" t="s">
        <v>1384</v>
      </c>
      <c r="I491" s="30" t="s">
        <v>279</v>
      </c>
      <c r="J491" s="43" t="s">
        <v>2338</v>
      </c>
      <c r="K491" s="31">
        <v>44469723</v>
      </c>
      <c r="L491" s="32"/>
      <c r="M491" s="32"/>
      <c r="N491" s="32" t="s">
        <v>1973</v>
      </c>
      <c r="O491" s="213">
        <v>4</v>
      </c>
      <c r="P491" s="214">
        <v>3</v>
      </c>
      <c r="Q491" s="33">
        <f>IF($P491=$Q$4,ROUND($L491,2)*$O491,0)</f>
        <v>0</v>
      </c>
      <c r="R491" s="33">
        <f>IF($P491=$R$4,ROUND($L491,2)*$O491,0)</f>
        <v>0</v>
      </c>
      <c r="S491" s="33">
        <f>IF($P491=$S$4,ROUND($L491,2)*$O491,0)</f>
        <v>0</v>
      </c>
      <c r="T491" s="215" t="str">
        <f>IF((L491&gt;0)*AND(L492&gt;0),"BŁĄD - Wprowadzono dwie wartości",IF((L491=0)*AND(L492=0),"Wprowadź kwotę dla oferowanego materiału",IF((L492&lt;&gt;0)*AND(K492=0),"Uzupełnij pola SYMBOL/PRODUCENT dla zamiennika",IF((L492=0)*AND(K492&lt;&gt;0),"cena dla niewłaściwego PRODUCENTA",IF((K492&lt;&gt;0)*AND(L492&lt;&gt;0)*AND(J492=0),"Uzupełnij pole PRODUCENT dla zamiennika","OK")))))</f>
        <v>Wprowadź kwotę dla oferowanego materiału</v>
      </c>
      <c r="U491" s="18"/>
      <c r="V491" s="211"/>
      <c r="W491" s="220"/>
      <c r="X491" s="212"/>
      <c r="Y491" s="211"/>
      <c r="Z491" s="18"/>
      <c r="AA491" s="18"/>
      <c r="AB491" s="18"/>
      <c r="AC491" s="18"/>
      <c r="AD491" s="18"/>
      <c r="AE491" s="18"/>
      <c r="AF491" s="18"/>
      <c r="AG491" s="18"/>
      <c r="AH491" s="18"/>
      <c r="AI491" s="18"/>
      <c r="AJ491" s="18"/>
      <c r="AK491" s="18"/>
      <c r="AL491" s="18"/>
      <c r="AM491" s="18"/>
      <c r="AN491" s="18"/>
      <c r="AO491" s="18"/>
      <c r="AP491" s="18"/>
      <c r="AQ491" s="18"/>
      <c r="AR491" s="18"/>
      <c r="AS491" s="18"/>
      <c r="AT491" s="18"/>
      <c r="AU491" s="18"/>
      <c r="AV491" s="18"/>
      <c r="AW491" s="18"/>
      <c r="AX491" s="18"/>
      <c r="AY491" s="18"/>
      <c r="AZ491" s="18"/>
      <c r="BA491" s="18"/>
      <c r="BB491" s="18"/>
      <c r="BC491" s="18"/>
      <c r="BD491" s="18"/>
      <c r="BE491" s="18"/>
      <c r="BF491" s="18"/>
      <c r="BG491" s="18"/>
      <c r="BH491" s="18"/>
      <c r="BI491" s="18"/>
      <c r="BJ491" s="18"/>
      <c r="BK491" s="18"/>
      <c r="BL491" s="18"/>
      <c r="BM491" s="18"/>
      <c r="BN491" s="18"/>
      <c r="BO491" s="18"/>
      <c r="BP491" s="18"/>
      <c r="BQ491" s="18"/>
      <c r="BR491" s="18"/>
      <c r="BS491" s="18"/>
      <c r="BT491" s="18"/>
      <c r="BU491" s="18"/>
      <c r="BV491" s="18"/>
      <c r="BW491" s="18"/>
      <c r="BX491" s="18"/>
      <c r="BY491" s="18"/>
      <c r="BZ491" s="18"/>
      <c r="CA491" s="18"/>
      <c r="CB491" s="18"/>
      <c r="CC491" s="18"/>
      <c r="CD491" s="18"/>
      <c r="CE491" s="18"/>
      <c r="CF491" s="18"/>
      <c r="CG491" s="18"/>
      <c r="CH491" s="18"/>
      <c r="CI491" s="18"/>
      <c r="CJ491" s="18"/>
    </row>
    <row r="492" spans="1:88" ht="15.75" customHeight="1">
      <c r="A492" s="24" t="s">
        <v>1399</v>
      </c>
      <c r="B492" s="35" t="s">
        <v>1400</v>
      </c>
      <c r="C492" s="26" t="s">
        <v>1401</v>
      </c>
      <c r="D492" s="27" t="s">
        <v>1398</v>
      </c>
      <c r="E492" s="24" t="s">
        <v>1962</v>
      </c>
      <c r="F492" s="37" t="s">
        <v>2143</v>
      </c>
      <c r="G492" s="24" t="s">
        <v>2753</v>
      </c>
      <c r="H492" s="29" t="s">
        <v>1384</v>
      </c>
      <c r="I492" s="30" t="s">
        <v>279</v>
      </c>
      <c r="J492" s="43"/>
      <c r="K492" s="31"/>
      <c r="L492" s="32"/>
      <c r="M492" s="32"/>
      <c r="N492" s="32" t="s">
        <v>1976</v>
      </c>
      <c r="O492" s="213"/>
      <c r="P492" s="213"/>
      <c r="Q492" s="33">
        <f>IF($P491=$Q$4,ROUND($L492,2)*O491,0)</f>
        <v>0</v>
      </c>
      <c r="R492" s="33">
        <f>IF($P491=$R$4,ROUND($L492,2)*O491,0)</f>
        <v>0</v>
      </c>
      <c r="S492" s="33">
        <f>IF(P491=$S$4,ROUND($L492,2)*O491,0)</f>
        <v>0</v>
      </c>
      <c r="T492" s="215"/>
      <c r="U492" s="18"/>
      <c r="V492" s="211"/>
      <c r="W492" s="220"/>
      <c r="X492" s="212"/>
      <c r="Y492" s="212"/>
      <c r="Z492" s="18"/>
      <c r="AA492" s="18"/>
      <c r="AB492" s="18"/>
      <c r="AC492" s="18"/>
      <c r="AD492" s="18"/>
      <c r="AE492" s="18"/>
      <c r="AF492" s="18"/>
      <c r="AG492" s="18"/>
      <c r="AH492" s="18"/>
      <c r="AI492" s="18"/>
      <c r="AJ492" s="18"/>
      <c r="AK492" s="18"/>
      <c r="AL492" s="18"/>
      <c r="AM492" s="18"/>
      <c r="AN492" s="18"/>
      <c r="AO492" s="18"/>
      <c r="AP492" s="18"/>
      <c r="AQ492" s="18"/>
      <c r="AR492" s="18"/>
      <c r="AS492" s="18"/>
      <c r="AT492" s="18"/>
      <c r="AU492" s="18"/>
      <c r="AV492" s="18"/>
      <c r="AW492" s="18"/>
      <c r="AX492" s="18"/>
      <c r="AY492" s="18"/>
      <c r="AZ492" s="18"/>
      <c r="BA492" s="18"/>
      <c r="BB492" s="18"/>
      <c r="BC492" s="18"/>
      <c r="BD492" s="18"/>
      <c r="BE492" s="18"/>
      <c r="BF492" s="18"/>
      <c r="BG492" s="18"/>
      <c r="BH492" s="18"/>
      <c r="BI492" s="18"/>
      <c r="BJ492" s="18"/>
      <c r="BK492" s="18"/>
      <c r="BL492" s="18"/>
      <c r="BM492" s="18"/>
      <c r="BN492" s="18"/>
      <c r="BO492" s="18"/>
      <c r="BP492" s="18"/>
      <c r="BQ492" s="18"/>
      <c r="BR492" s="18"/>
      <c r="BS492" s="18"/>
      <c r="BT492" s="18"/>
      <c r="BU492" s="18"/>
      <c r="BV492" s="18"/>
      <c r="BW492" s="18"/>
      <c r="BX492" s="18"/>
      <c r="BY492" s="18"/>
      <c r="BZ492" s="18"/>
      <c r="CA492" s="18"/>
      <c r="CB492" s="18"/>
      <c r="CC492" s="18"/>
      <c r="CD492" s="18"/>
      <c r="CE492" s="18"/>
      <c r="CF492" s="18"/>
      <c r="CG492" s="18"/>
      <c r="CH492" s="18"/>
      <c r="CI492" s="18"/>
      <c r="CJ492" s="18"/>
    </row>
    <row r="493" spans="1:88" ht="15.75" customHeight="1">
      <c r="A493" s="24" t="s">
        <v>1402</v>
      </c>
      <c r="B493" s="35" t="s">
        <v>1403</v>
      </c>
      <c r="C493" s="26" t="s">
        <v>1404</v>
      </c>
      <c r="D493" s="26" t="s">
        <v>1405</v>
      </c>
      <c r="E493" s="24" t="s">
        <v>1962</v>
      </c>
      <c r="F493" s="37" t="s">
        <v>2153</v>
      </c>
      <c r="G493" s="24" t="s">
        <v>2753</v>
      </c>
      <c r="H493" s="29" t="s">
        <v>1384</v>
      </c>
      <c r="I493" s="30" t="s">
        <v>279</v>
      </c>
      <c r="J493" s="43" t="s">
        <v>2338</v>
      </c>
      <c r="K493" s="31">
        <v>44469722</v>
      </c>
      <c r="L493" s="32"/>
      <c r="M493" s="32"/>
      <c r="N493" s="32" t="s">
        <v>1973</v>
      </c>
      <c r="O493" s="213">
        <v>3</v>
      </c>
      <c r="P493" s="214">
        <v>3</v>
      </c>
      <c r="Q493" s="33">
        <f>IF($P493=$Q$4,ROUND($L493,2)*$O493,0)</f>
        <v>0</v>
      </c>
      <c r="R493" s="33">
        <f>IF($P493=$R$4,ROUND($L493,2)*$O493,0)</f>
        <v>0</v>
      </c>
      <c r="S493" s="33">
        <f>IF($P493=$S$4,ROUND($L493,2)*$O493,0)</f>
        <v>0</v>
      </c>
      <c r="T493" s="215" t="str">
        <f>IF((L493&gt;0)*AND(L494&gt;0),"BŁĄD - Wprowadzono dwie wartości",IF((L493=0)*AND(L494=0),"Wprowadź kwotę dla oferowanego materiału",IF((L494&lt;&gt;0)*AND(K494=0),"Uzupełnij pola SYMBOL/PRODUCENT dla zamiennika",IF((L494=0)*AND(K494&lt;&gt;0),"cena dla niewłaściwego PRODUCENTA",IF((K494&lt;&gt;0)*AND(L494&lt;&gt;0)*AND(J494=0),"Uzupełnij pole PRODUCENT dla zamiennika","OK")))))</f>
        <v>Wprowadź kwotę dla oferowanego materiału</v>
      </c>
      <c r="U493" s="18"/>
      <c r="V493" s="211"/>
      <c r="W493" s="220"/>
      <c r="X493" s="212"/>
      <c r="Y493" s="211"/>
      <c r="Z493" s="18"/>
      <c r="AA493" s="18"/>
      <c r="AB493" s="18"/>
      <c r="AC493" s="18"/>
      <c r="AD493" s="18"/>
      <c r="AE493" s="18"/>
      <c r="AF493" s="18"/>
      <c r="AG493" s="18"/>
      <c r="AH493" s="18"/>
      <c r="AI493" s="18"/>
      <c r="AJ493" s="18"/>
      <c r="AK493" s="18"/>
      <c r="AL493" s="18"/>
      <c r="AM493" s="18"/>
      <c r="AN493" s="18"/>
      <c r="AO493" s="18"/>
      <c r="AP493" s="18"/>
      <c r="AQ493" s="18"/>
      <c r="AR493" s="18"/>
      <c r="AS493" s="18"/>
      <c r="AT493" s="18"/>
      <c r="AU493" s="18"/>
      <c r="AV493" s="18"/>
      <c r="AW493" s="18"/>
      <c r="AX493" s="18"/>
      <c r="AY493" s="18"/>
      <c r="AZ493" s="18"/>
      <c r="BA493" s="18"/>
      <c r="BB493" s="18"/>
      <c r="BC493" s="18"/>
      <c r="BD493" s="18"/>
      <c r="BE493" s="18"/>
      <c r="BF493" s="18"/>
      <c r="BG493" s="18"/>
      <c r="BH493" s="18"/>
      <c r="BI493" s="18"/>
      <c r="BJ493" s="18"/>
      <c r="BK493" s="18"/>
      <c r="BL493" s="18"/>
      <c r="BM493" s="18"/>
      <c r="BN493" s="18"/>
      <c r="BO493" s="18"/>
      <c r="BP493" s="18"/>
      <c r="BQ493" s="18"/>
      <c r="BR493" s="18"/>
      <c r="BS493" s="18"/>
      <c r="BT493" s="18"/>
      <c r="BU493" s="18"/>
      <c r="BV493" s="18"/>
      <c r="BW493" s="18"/>
      <c r="BX493" s="18"/>
      <c r="BY493" s="18"/>
      <c r="BZ493" s="18"/>
      <c r="CA493" s="18"/>
      <c r="CB493" s="18"/>
      <c r="CC493" s="18"/>
      <c r="CD493" s="18"/>
      <c r="CE493" s="18"/>
      <c r="CF493" s="18"/>
      <c r="CG493" s="18"/>
      <c r="CH493" s="18"/>
      <c r="CI493" s="18"/>
      <c r="CJ493" s="18"/>
    </row>
    <row r="494" spans="1:88" ht="15.75" customHeight="1">
      <c r="A494" s="24" t="s">
        <v>1406</v>
      </c>
      <c r="B494" s="25" t="s">
        <v>1407</v>
      </c>
      <c r="C494" s="26" t="s">
        <v>1408</v>
      </c>
      <c r="D494" s="26" t="s">
        <v>1405</v>
      </c>
      <c r="E494" s="24" t="s">
        <v>1962</v>
      </c>
      <c r="F494" s="37" t="s">
        <v>2153</v>
      </c>
      <c r="G494" s="24" t="s">
        <v>2753</v>
      </c>
      <c r="H494" s="29" t="s">
        <v>1384</v>
      </c>
      <c r="I494" s="30" t="s">
        <v>279</v>
      </c>
      <c r="J494" s="43"/>
      <c r="K494" s="31"/>
      <c r="L494" s="32"/>
      <c r="M494" s="32"/>
      <c r="N494" s="32" t="s">
        <v>1976</v>
      </c>
      <c r="O494" s="213"/>
      <c r="P494" s="213"/>
      <c r="Q494" s="33">
        <f>IF($P493=$Q$4,ROUND($L494,2)*O493,0)</f>
        <v>0</v>
      </c>
      <c r="R494" s="33">
        <f>IF($P493=$R$4,ROUND($L494,2)*O493,0)</f>
        <v>0</v>
      </c>
      <c r="S494" s="33">
        <f>IF(P493=$S$4,ROUND($L494,2)*O493,0)</f>
        <v>0</v>
      </c>
      <c r="T494" s="215"/>
      <c r="U494" s="18"/>
      <c r="V494" s="211"/>
      <c r="W494" s="220"/>
      <c r="X494" s="212"/>
      <c r="Y494" s="212"/>
      <c r="Z494" s="18"/>
      <c r="AA494" s="18"/>
      <c r="AB494" s="18"/>
      <c r="AC494" s="18"/>
      <c r="AD494" s="18"/>
      <c r="AE494" s="18"/>
      <c r="AF494" s="18"/>
      <c r="AG494" s="18"/>
      <c r="AH494" s="18"/>
      <c r="AI494" s="18"/>
      <c r="AJ494" s="18"/>
      <c r="AK494" s="18"/>
      <c r="AL494" s="18"/>
      <c r="AM494" s="18"/>
      <c r="AN494" s="18"/>
      <c r="AO494" s="18"/>
      <c r="AP494" s="18"/>
      <c r="AQ494" s="18"/>
      <c r="AR494" s="18"/>
      <c r="AS494" s="18"/>
      <c r="AT494" s="18"/>
      <c r="AU494" s="18"/>
      <c r="AV494" s="18"/>
      <c r="AW494" s="18"/>
      <c r="AX494" s="18"/>
      <c r="AY494" s="18"/>
      <c r="AZ494" s="18"/>
      <c r="BA494" s="18"/>
      <c r="BB494" s="18"/>
      <c r="BC494" s="18"/>
      <c r="BD494" s="18"/>
      <c r="BE494" s="18"/>
      <c r="BF494" s="18"/>
      <c r="BG494" s="18"/>
      <c r="BH494" s="18"/>
      <c r="BI494" s="18"/>
      <c r="BJ494" s="18"/>
      <c r="BK494" s="18"/>
      <c r="BL494" s="18"/>
      <c r="BM494" s="18"/>
      <c r="BN494" s="18"/>
      <c r="BO494" s="18"/>
      <c r="BP494" s="18"/>
      <c r="BQ494" s="18"/>
      <c r="BR494" s="18"/>
      <c r="BS494" s="18"/>
      <c r="BT494" s="18"/>
      <c r="BU494" s="18"/>
      <c r="BV494" s="18"/>
      <c r="BW494" s="18"/>
      <c r="BX494" s="18"/>
      <c r="BY494" s="18"/>
      <c r="BZ494" s="18"/>
      <c r="CA494" s="18"/>
      <c r="CB494" s="18"/>
      <c r="CC494" s="18"/>
      <c r="CD494" s="18"/>
      <c r="CE494" s="18"/>
      <c r="CF494" s="18"/>
      <c r="CG494" s="18"/>
      <c r="CH494" s="18"/>
      <c r="CI494" s="18"/>
      <c r="CJ494" s="18"/>
    </row>
    <row r="495" spans="1:88" ht="15.75" customHeight="1">
      <c r="A495" s="24" t="s">
        <v>1409</v>
      </c>
      <c r="B495" s="35" t="s">
        <v>1410</v>
      </c>
      <c r="C495" s="26" t="s">
        <v>1411</v>
      </c>
      <c r="D495" s="26" t="s">
        <v>1412</v>
      </c>
      <c r="E495" s="24" t="s">
        <v>1962</v>
      </c>
      <c r="F495" s="37" t="s">
        <v>1967</v>
      </c>
      <c r="G495" s="24" t="s">
        <v>2753</v>
      </c>
      <c r="H495" s="29" t="s">
        <v>2462</v>
      </c>
      <c r="I495" s="30" t="s">
        <v>322</v>
      </c>
      <c r="J495" s="43" t="s">
        <v>2338</v>
      </c>
      <c r="K495" s="31">
        <v>44315308</v>
      </c>
      <c r="L495" s="32"/>
      <c r="M495" s="32"/>
      <c r="N495" s="32" t="s">
        <v>1973</v>
      </c>
      <c r="O495" s="213">
        <v>9</v>
      </c>
      <c r="P495" s="214">
        <v>2</v>
      </c>
      <c r="Q495" s="33">
        <f>IF($P495=$Q$4,ROUND($L495,2)*$O495,0)</f>
        <v>0</v>
      </c>
      <c r="R495" s="33">
        <f>IF($P495=$R$4,ROUND($L495,2)*$O495,0)</f>
        <v>0</v>
      </c>
      <c r="S495" s="33">
        <f>IF($P495=$S$4,ROUND($L495,2)*$O495,0)</f>
        <v>0</v>
      </c>
      <c r="T495" s="215" t="str">
        <f>IF((L495&gt;0)*AND(L496&gt;0),"BŁĄD - Wprowadzono dwie wartości",IF((L495=0)*AND(L496=0),"Wprowadź kwotę dla oferowanego materiału",IF((L496&lt;&gt;0)*AND(K496=0),"Uzupełnij pola SYMBOL/PRODUCENT dla zamiennika",IF((L496=0)*AND(K496&lt;&gt;0),"cena dla niewłaściwego PRODUCENTA",IF((K496&lt;&gt;0)*AND(L496&lt;&gt;0)*AND(J496=0),"Uzupełnij pole PRODUCENT dla zamiennika","OK")))))</f>
        <v>Wprowadź kwotę dla oferowanego materiału</v>
      </c>
      <c r="U495" s="18"/>
      <c r="V495" s="211"/>
      <c r="W495" s="220"/>
      <c r="X495" s="212"/>
      <c r="Y495" s="211"/>
      <c r="Z495" s="18"/>
      <c r="AA495" s="18"/>
      <c r="AB495" s="18"/>
      <c r="AC495" s="18"/>
      <c r="AD495" s="18"/>
      <c r="AE495" s="18"/>
      <c r="AF495" s="18"/>
      <c r="AG495" s="18"/>
      <c r="AH495" s="18"/>
      <c r="AI495" s="18"/>
      <c r="AJ495" s="18"/>
      <c r="AK495" s="18"/>
      <c r="AL495" s="18"/>
      <c r="AM495" s="18"/>
      <c r="AN495" s="18"/>
      <c r="AO495" s="18"/>
      <c r="AP495" s="18"/>
      <c r="AQ495" s="18"/>
      <c r="AR495" s="18"/>
      <c r="AS495" s="18"/>
      <c r="AT495" s="18"/>
      <c r="AU495" s="18"/>
      <c r="AV495" s="18"/>
      <c r="AW495" s="18"/>
      <c r="AX495" s="18"/>
      <c r="AY495" s="18"/>
      <c r="AZ495" s="18"/>
      <c r="BA495" s="18"/>
      <c r="BB495" s="18"/>
      <c r="BC495" s="18"/>
      <c r="BD495" s="18"/>
      <c r="BE495" s="18"/>
      <c r="BF495" s="18"/>
      <c r="BG495" s="18"/>
      <c r="BH495" s="18"/>
      <c r="BI495" s="18"/>
      <c r="BJ495" s="18"/>
      <c r="BK495" s="18"/>
      <c r="BL495" s="18"/>
      <c r="BM495" s="18"/>
      <c r="BN495" s="18"/>
      <c r="BO495" s="18"/>
      <c r="BP495" s="18"/>
      <c r="BQ495" s="18"/>
      <c r="BR495" s="18"/>
      <c r="BS495" s="18"/>
      <c r="BT495" s="18"/>
      <c r="BU495" s="18"/>
      <c r="BV495" s="18"/>
      <c r="BW495" s="18"/>
      <c r="BX495" s="18"/>
      <c r="BY495" s="18"/>
      <c r="BZ495" s="18"/>
      <c r="CA495" s="18"/>
      <c r="CB495" s="18"/>
      <c r="CC495" s="18"/>
      <c r="CD495" s="18"/>
      <c r="CE495" s="18"/>
      <c r="CF495" s="18"/>
      <c r="CG495" s="18"/>
      <c r="CH495" s="18"/>
      <c r="CI495" s="18"/>
      <c r="CJ495" s="18"/>
    </row>
    <row r="496" spans="1:88" ht="15.75" customHeight="1">
      <c r="A496" s="34" t="s">
        <v>1413</v>
      </c>
      <c r="B496" s="25" t="s">
        <v>1414</v>
      </c>
      <c r="C496" s="26" t="s">
        <v>1415</v>
      </c>
      <c r="D496" s="26" t="s">
        <v>1412</v>
      </c>
      <c r="E496" s="24" t="s">
        <v>1962</v>
      </c>
      <c r="F496" s="37" t="s">
        <v>1967</v>
      </c>
      <c r="G496" s="24" t="s">
        <v>2753</v>
      </c>
      <c r="H496" s="29" t="s">
        <v>2462</v>
      </c>
      <c r="I496" s="30" t="s">
        <v>322</v>
      </c>
      <c r="J496" s="43"/>
      <c r="K496" s="31"/>
      <c r="L496" s="32"/>
      <c r="M496" s="32"/>
      <c r="N496" s="32" t="s">
        <v>1976</v>
      </c>
      <c r="O496" s="213"/>
      <c r="P496" s="213"/>
      <c r="Q496" s="33">
        <f>IF($P495=$Q$4,ROUND($L496,2)*O495,0)</f>
        <v>0</v>
      </c>
      <c r="R496" s="33">
        <f>IF($P495=$R$4,ROUND($L496,2)*O495,0)</f>
        <v>0</v>
      </c>
      <c r="S496" s="33">
        <f>IF(P495=$S$4,ROUND($L496,2)*O495,0)</f>
        <v>0</v>
      </c>
      <c r="T496" s="215"/>
      <c r="U496" s="18"/>
      <c r="V496" s="211"/>
      <c r="W496" s="220"/>
      <c r="X496" s="212"/>
      <c r="Y496" s="212"/>
      <c r="Z496" s="18"/>
      <c r="AA496" s="18"/>
      <c r="AB496" s="18"/>
      <c r="AC496" s="18"/>
      <c r="AD496" s="18"/>
      <c r="AE496" s="18"/>
      <c r="AF496" s="18"/>
      <c r="AG496" s="18"/>
      <c r="AH496" s="18"/>
      <c r="AI496" s="18"/>
      <c r="AJ496" s="18"/>
      <c r="AK496" s="18"/>
      <c r="AL496" s="18"/>
      <c r="AM496" s="18"/>
      <c r="AN496" s="18"/>
      <c r="AO496" s="18"/>
      <c r="AP496" s="18"/>
      <c r="AQ496" s="18"/>
      <c r="AR496" s="18"/>
      <c r="AS496" s="18"/>
      <c r="AT496" s="18"/>
      <c r="AU496" s="18"/>
      <c r="AV496" s="18"/>
      <c r="AW496" s="18"/>
      <c r="AX496" s="18"/>
      <c r="AY496" s="18"/>
      <c r="AZ496" s="18"/>
      <c r="BA496" s="18"/>
      <c r="BB496" s="18"/>
      <c r="BC496" s="18"/>
      <c r="BD496" s="18"/>
      <c r="BE496" s="18"/>
      <c r="BF496" s="18"/>
      <c r="BG496" s="18"/>
      <c r="BH496" s="18"/>
      <c r="BI496" s="18"/>
      <c r="BJ496" s="18"/>
      <c r="BK496" s="18"/>
      <c r="BL496" s="18"/>
      <c r="BM496" s="18"/>
      <c r="BN496" s="18"/>
      <c r="BO496" s="18"/>
      <c r="BP496" s="18"/>
      <c r="BQ496" s="18"/>
      <c r="BR496" s="18"/>
      <c r="BS496" s="18"/>
      <c r="BT496" s="18"/>
      <c r="BU496" s="18"/>
      <c r="BV496" s="18"/>
      <c r="BW496" s="18"/>
      <c r="BX496" s="18"/>
      <c r="BY496" s="18"/>
      <c r="BZ496" s="18"/>
      <c r="CA496" s="18"/>
      <c r="CB496" s="18"/>
      <c r="CC496" s="18"/>
      <c r="CD496" s="18"/>
      <c r="CE496" s="18"/>
      <c r="CF496" s="18"/>
      <c r="CG496" s="18"/>
      <c r="CH496" s="18"/>
      <c r="CI496" s="18"/>
      <c r="CJ496" s="18"/>
    </row>
    <row r="497" spans="1:88" ht="15.75" customHeight="1">
      <c r="A497" s="24" t="s">
        <v>1416</v>
      </c>
      <c r="B497" s="35" t="s">
        <v>1417</v>
      </c>
      <c r="C497" s="26" t="s">
        <v>1418</v>
      </c>
      <c r="D497" s="26" t="s">
        <v>1419</v>
      </c>
      <c r="E497" s="24" t="s">
        <v>1962</v>
      </c>
      <c r="F497" s="37" t="s">
        <v>2134</v>
      </c>
      <c r="G497" s="24" t="s">
        <v>2753</v>
      </c>
      <c r="H497" s="29" t="s">
        <v>2462</v>
      </c>
      <c r="I497" s="30" t="s">
        <v>467</v>
      </c>
      <c r="J497" s="43" t="s">
        <v>2338</v>
      </c>
      <c r="K497" s="31">
        <v>44315307</v>
      </c>
      <c r="L497" s="32"/>
      <c r="M497" s="32"/>
      <c r="N497" s="32" t="s">
        <v>1973</v>
      </c>
      <c r="O497" s="213">
        <v>8</v>
      </c>
      <c r="P497" s="214">
        <v>2</v>
      </c>
      <c r="Q497" s="33">
        <f>IF($P497=$Q$4,ROUND($L497,2)*$O497,0)</f>
        <v>0</v>
      </c>
      <c r="R497" s="33">
        <f>IF($P497=$R$4,ROUND($L497,2)*$O497,0)</f>
        <v>0</v>
      </c>
      <c r="S497" s="33">
        <f>IF($P497=$S$4,ROUND($L497,2)*$O497,0)</f>
        <v>0</v>
      </c>
      <c r="T497" s="215" t="str">
        <f>IF((L497&gt;0)*AND(L498&gt;0),"BŁĄD - Wprowadzono dwie wartości",IF((L497=0)*AND(L498=0),"Wprowadź kwotę dla oferowanego materiału",IF((L498&lt;&gt;0)*AND(K498=0),"Uzupełnij pola SYMBOL/PRODUCENT dla zamiennika",IF((L498=0)*AND(K498&lt;&gt;0),"cena dla niewłaściwego PRODUCENTA",IF((K498&lt;&gt;0)*AND(L498&lt;&gt;0)*AND(J498=0),"Uzupełnij pole PRODUCENT dla zamiennika","OK")))))</f>
        <v>Wprowadź kwotę dla oferowanego materiału</v>
      </c>
      <c r="U497" s="18"/>
      <c r="V497" s="211"/>
      <c r="W497" s="220"/>
      <c r="X497" s="212"/>
      <c r="Y497" s="211"/>
      <c r="Z497" s="18"/>
      <c r="AA497" s="18"/>
      <c r="AB497" s="18"/>
      <c r="AC497" s="18"/>
      <c r="AD497" s="18"/>
      <c r="AE497" s="18"/>
      <c r="AF497" s="18"/>
      <c r="AG497" s="18"/>
      <c r="AH497" s="18"/>
      <c r="AI497" s="18"/>
      <c r="AJ497" s="18"/>
      <c r="AK497" s="18"/>
      <c r="AL497" s="18"/>
      <c r="AM497" s="18"/>
      <c r="AN497" s="18"/>
      <c r="AO497" s="18"/>
      <c r="AP497" s="18"/>
      <c r="AQ497" s="18"/>
      <c r="AR497" s="18"/>
      <c r="AS497" s="18"/>
      <c r="AT497" s="18"/>
      <c r="AU497" s="18"/>
      <c r="AV497" s="18"/>
      <c r="AW497" s="18"/>
      <c r="AX497" s="18"/>
      <c r="AY497" s="18"/>
      <c r="AZ497" s="18"/>
      <c r="BA497" s="18"/>
      <c r="BB497" s="18"/>
      <c r="BC497" s="18"/>
      <c r="BD497" s="18"/>
      <c r="BE497" s="18"/>
      <c r="BF497" s="18"/>
      <c r="BG497" s="18"/>
      <c r="BH497" s="18"/>
      <c r="BI497" s="18"/>
      <c r="BJ497" s="18"/>
      <c r="BK497" s="18"/>
      <c r="BL497" s="18"/>
      <c r="BM497" s="18"/>
      <c r="BN497" s="18"/>
      <c r="BO497" s="18"/>
      <c r="BP497" s="18"/>
      <c r="BQ497" s="18"/>
      <c r="BR497" s="18"/>
      <c r="BS497" s="18"/>
      <c r="BT497" s="18"/>
      <c r="BU497" s="18"/>
      <c r="BV497" s="18"/>
      <c r="BW497" s="18"/>
      <c r="BX497" s="18"/>
      <c r="BY497" s="18"/>
      <c r="BZ497" s="18"/>
      <c r="CA497" s="18"/>
      <c r="CB497" s="18"/>
      <c r="CC497" s="18"/>
      <c r="CD497" s="18"/>
      <c r="CE497" s="18"/>
      <c r="CF497" s="18"/>
      <c r="CG497" s="18"/>
      <c r="CH497" s="18"/>
      <c r="CI497" s="18"/>
      <c r="CJ497" s="18"/>
    </row>
    <row r="498" spans="1:88" ht="15.75" customHeight="1">
      <c r="A498" s="24" t="s">
        <v>1420</v>
      </c>
      <c r="B498" s="25" t="s">
        <v>1421</v>
      </c>
      <c r="C498" s="26" t="s">
        <v>1422</v>
      </c>
      <c r="D498" s="26" t="s">
        <v>1419</v>
      </c>
      <c r="E498" s="24" t="s">
        <v>1962</v>
      </c>
      <c r="F498" s="37" t="s">
        <v>2134</v>
      </c>
      <c r="G498" s="24" t="s">
        <v>2753</v>
      </c>
      <c r="H498" s="29" t="s">
        <v>2462</v>
      </c>
      <c r="I498" s="30" t="s">
        <v>467</v>
      </c>
      <c r="J498" s="43"/>
      <c r="K498" s="31"/>
      <c r="L498" s="32"/>
      <c r="M498" s="32"/>
      <c r="N498" s="32" t="s">
        <v>1976</v>
      </c>
      <c r="O498" s="213"/>
      <c r="P498" s="213"/>
      <c r="Q498" s="33">
        <f>IF($P497=$Q$4,ROUND($L498,2)*O497,0)</f>
        <v>0</v>
      </c>
      <c r="R498" s="33">
        <f>IF($P497=$R$4,ROUND($L498,2)*O497,0)</f>
        <v>0</v>
      </c>
      <c r="S498" s="33">
        <f>IF(P497=$S$4,ROUND($L498,2)*O497,0)</f>
        <v>0</v>
      </c>
      <c r="T498" s="215"/>
      <c r="U498" s="18"/>
      <c r="V498" s="211"/>
      <c r="W498" s="220"/>
      <c r="X498" s="212"/>
      <c r="Y498" s="212"/>
      <c r="Z498" s="18"/>
      <c r="AA498" s="18"/>
      <c r="AB498" s="18"/>
      <c r="AC498" s="18"/>
      <c r="AD498" s="18"/>
      <c r="AE498" s="18"/>
      <c r="AF498" s="18"/>
      <c r="AG498" s="18"/>
      <c r="AH498" s="18"/>
      <c r="AI498" s="18"/>
      <c r="AJ498" s="18"/>
      <c r="AK498" s="18"/>
      <c r="AL498" s="18"/>
      <c r="AM498" s="18"/>
      <c r="AN498" s="18"/>
      <c r="AO498" s="18"/>
      <c r="AP498" s="18"/>
      <c r="AQ498" s="18"/>
      <c r="AR498" s="18"/>
      <c r="AS498" s="18"/>
      <c r="AT498" s="18"/>
      <c r="AU498" s="18"/>
      <c r="AV498" s="18"/>
      <c r="AW498" s="18"/>
      <c r="AX498" s="18"/>
      <c r="AY498" s="18"/>
      <c r="AZ498" s="18"/>
      <c r="BA498" s="18"/>
      <c r="BB498" s="18"/>
      <c r="BC498" s="18"/>
      <c r="BD498" s="18"/>
      <c r="BE498" s="18"/>
      <c r="BF498" s="18"/>
      <c r="BG498" s="18"/>
      <c r="BH498" s="18"/>
      <c r="BI498" s="18"/>
      <c r="BJ498" s="18"/>
      <c r="BK498" s="18"/>
      <c r="BL498" s="18"/>
      <c r="BM498" s="18"/>
      <c r="BN498" s="18"/>
      <c r="BO498" s="18"/>
      <c r="BP498" s="18"/>
      <c r="BQ498" s="18"/>
      <c r="BR498" s="18"/>
      <c r="BS498" s="18"/>
      <c r="BT498" s="18"/>
      <c r="BU498" s="18"/>
      <c r="BV498" s="18"/>
      <c r="BW498" s="18"/>
      <c r="BX498" s="18"/>
      <c r="BY498" s="18"/>
      <c r="BZ498" s="18"/>
      <c r="CA498" s="18"/>
      <c r="CB498" s="18"/>
      <c r="CC498" s="18"/>
      <c r="CD498" s="18"/>
      <c r="CE498" s="18"/>
      <c r="CF498" s="18"/>
      <c r="CG498" s="18"/>
      <c r="CH498" s="18"/>
      <c r="CI498" s="18"/>
      <c r="CJ498" s="18"/>
    </row>
    <row r="499" spans="1:88" ht="15.75" customHeight="1">
      <c r="A499" s="24" t="s">
        <v>1423</v>
      </c>
      <c r="B499" s="35" t="s">
        <v>1424</v>
      </c>
      <c r="C499" s="26" t="s">
        <v>1425</v>
      </c>
      <c r="D499" s="26" t="s">
        <v>1426</v>
      </c>
      <c r="E499" s="24" t="s">
        <v>1962</v>
      </c>
      <c r="F499" s="37" t="s">
        <v>2143</v>
      </c>
      <c r="G499" s="24" t="s">
        <v>2753</v>
      </c>
      <c r="H499" s="29" t="s">
        <v>2462</v>
      </c>
      <c r="I499" s="30" t="s">
        <v>467</v>
      </c>
      <c r="J499" s="43" t="s">
        <v>2338</v>
      </c>
      <c r="K499" s="31">
        <v>44315306</v>
      </c>
      <c r="L499" s="32"/>
      <c r="M499" s="32"/>
      <c r="N499" s="32" t="s">
        <v>1973</v>
      </c>
      <c r="O499" s="213">
        <v>8</v>
      </c>
      <c r="P499" s="214">
        <v>2</v>
      </c>
      <c r="Q499" s="33">
        <f>IF($P499=$Q$4,ROUND($L499,2)*$O499,0)</f>
        <v>0</v>
      </c>
      <c r="R499" s="33">
        <f>IF($P499=$R$4,ROUND($L499,2)*$O499,0)</f>
        <v>0</v>
      </c>
      <c r="S499" s="33">
        <f>IF($P499=$S$4,ROUND($L499,2)*$O499,0)</f>
        <v>0</v>
      </c>
      <c r="T499" s="215" t="str">
        <f>IF((L499&gt;0)*AND(L500&gt;0),"BŁĄD - Wprowadzono dwie wartości",IF((L499=0)*AND(L500=0),"Wprowadź kwotę dla oferowanego materiału",IF((L500&lt;&gt;0)*AND(K500=0),"Uzupełnij pola SYMBOL/PRODUCENT dla zamiennika",IF((L500=0)*AND(K500&lt;&gt;0),"cena dla niewłaściwego PRODUCENTA",IF((K500&lt;&gt;0)*AND(L500&lt;&gt;0)*AND(J500=0),"Uzupełnij pole PRODUCENT dla zamiennika","OK")))))</f>
        <v>Wprowadź kwotę dla oferowanego materiału</v>
      </c>
      <c r="U499" s="18"/>
      <c r="V499" s="211"/>
      <c r="W499" s="220"/>
      <c r="X499" s="212"/>
      <c r="Y499" s="211"/>
      <c r="Z499" s="18"/>
      <c r="AA499" s="18"/>
      <c r="AB499" s="18"/>
      <c r="AC499" s="18"/>
      <c r="AD499" s="18"/>
      <c r="AE499" s="18"/>
      <c r="AF499" s="18"/>
      <c r="AG499" s="18"/>
      <c r="AH499" s="18"/>
      <c r="AI499" s="18"/>
      <c r="AJ499" s="18"/>
      <c r="AK499" s="18"/>
      <c r="AL499" s="18"/>
      <c r="AM499" s="18"/>
      <c r="AN499" s="18"/>
      <c r="AO499" s="18"/>
      <c r="AP499" s="18"/>
      <c r="AQ499" s="18"/>
      <c r="AR499" s="18"/>
      <c r="AS499" s="18"/>
      <c r="AT499" s="18"/>
      <c r="AU499" s="18"/>
      <c r="AV499" s="18"/>
      <c r="AW499" s="18"/>
      <c r="AX499" s="18"/>
      <c r="AY499" s="18"/>
      <c r="AZ499" s="18"/>
      <c r="BA499" s="18"/>
      <c r="BB499" s="18"/>
      <c r="BC499" s="18"/>
      <c r="BD499" s="18"/>
      <c r="BE499" s="18"/>
      <c r="BF499" s="18"/>
      <c r="BG499" s="18"/>
      <c r="BH499" s="18"/>
      <c r="BI499" s="18"/>
      <c r="BJ499" s="18"/>
      <c r="BK499" s="18"/>
      <c r="BL499" s="18"/>
      <c r="BM499" s="18"/>
      <c r="BN499" s="18"/>
      <c r="BO499" s="18"/>
      <c r="BP499" s="18"/>
      <c r="BQ499" s="18"/>
      <c r="BR499" s="18"/>
      <c r="BS499" s="18"/>
      <c r="BT499" s="18"/>
      <c r="BU499" s="18"/>
      <c r="BV499" s="18"/>
      <c r="BW499" s="18"/>
      <c r="BX499" s="18"/>
      <c r="BY499" s="18"/>
      <c r="BZ499" s="18"/>
      <c r="CA499" s="18"/>
      <c r="CB499" s="18"/>
      <c r="CC499" s="18"/>
      <c r="CD499" s="18"/>
      <c r="CE499" s="18"/>
      <c r="CF499" s="18"/>
      <c r="CG499" s="18"/>
      <c r="CH499" s="18"/>
      <c r="CI499" s="18"/>
      <c r="CJ499" s="18"/>
    </row>
    <row r="500" spans="1:88" ht="15.75" customHeight="1">
      <c r="A500" s="24" t="s">
        <v>1427</v>
      </c>
      <c r="B500" s="25" t="s">
        <v>1428</v>
      </c>
      <c r="C500" s="26" t="s">
        <v>1429</v>
      </c>
      <c r="D500" s="26" t="s">
        <v>1426</v>
      </c>
      <c r="E500" s="24" t="s">
        <v>1962</v>
      </c>
      <c r="F500" s="37" t="s">
        <v>2143</v>
      </c>
      <c r="G500" s="24" t="s">
        <v>2753</v>
      </c>
      <c r="H500" s="29" t="s">
        <v>2462</v>
      </c>
      <c r="I500" s="30" t="s">
        <v>467</v>
      </c>
      <c r="J500" s="43"/>
      <c r="K500" s="31"/>
      <c r="L500" s="32"/>
      <c r="M500" s="32"/>
      <c r="N500" s="32" t="s">
        <v>1976</v>
      </c>
      <c r="O500" s="213"/>
      <c r="P500" s="213"/>
      <c r="Q500" s="33">
        <f>IF($P499=$Q$4,ROUND($L500,2)*O499,0)</f>
        <v>0</v>
      </c>
      <c r="R500" s="33">
        <f>IF($P499=$R$4,ROUND($L500,2)*O499,0)</f>
        <v>0</v>
      </c>
      <c r="S500" s="33">
        <f>IF(P499=$S$4,ROUND($L500,2)*O499,0)</f>
        <v>0</v>
      </c>
      <c r="T500" s="215"/>
      <c r="U500" s="18"/>
      <c r="V500" s="211"/>
      <c r="W500" s="220"/>
      <c r="X500" s="212"/>
      <c r="Y500" s="212"/>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8"/>
      <c r="AV500" s="18"/>
      <c r="AW500" s="18"/>
      <c r="AX500" s="18"/>
      <c r="AY500" s="18"/>
      <c r="AZ500" s="18"/>
      <c r="BA500" s="18"/>
      <c r="BB500" s="18"/>
      <c r="BC500" s="18"/>
      <c r="BD500" s="18"/>
      <c r="BE500" s="18"/>
      <c r="BF500" s="18"/>
      <c r="BG500" s="18"/>
      <c r="BH500" s="18"/>
      <c r="BI500" s="18"/>
      <c r="BJ500" s="18"/>
      <c r="BK500" s="18"/>
      <c r="BL500" s="18"/>
      <c r="BM500" s="18"/>
      <c r="BN500" s="18"/>
      <c r="BO500" s="18"/>
      <c r="BP500" s="18"/>
      <c r="BQ500" s="18"/>
      <c r="BR500" s="18"/>
      <c r="BS500" s="18"/>
      <c r="BT500" s="18"/>
      <c r="BU500" s="18"/>
      <c r="BV500" s="18"/>
      <c r="BW500" s="18"/>
      <c r="BX500" s="18"/>
      <c r="BY500" s="18"/>
      <c r="BZ500" s="18"/>
      <c r="CA500" s="18"/>
      <c r="CB500" s="18"/>
      <c r="CC500" s="18"/>
      <c r="CD500" s="18"/>
      <c r="CE500" s="18"/>
      <c r="CF500" s="18"/>
      <c r="CG500" s="18"/>
      <c r="CH500" s="18"/>
      <c r="CI500" s="18"/>
      <c r="CJ500" s="18"/>
    </row>
    <row r="501" spans="1:88" ht="15.75" customHeight="1">
      <c r="A501" s="34" t="s">
        <v>1430</v>
      </c>
      <c r="B501" s="35" t="s">
        <v>1431</v>
      </c>
      <c r="C501" s="26" t="s">
        <v>1432</v>
      </c>
      <c r="D501" s="26" t="s">
        <v>1433</v>
      </c>
      <c r="E501" s="24" t="s">
        <v>1962</v>
      </c>
      <c r="F501" s="37" t="s">
        <v>2153</v>
      </c>
      <c r="G501" s="24" t="s">
        <v>2753</v>
      </c>
      <c r="H501" s="29" t="s">
        <v>2462</v>
      </c>
      <c r="I501" s="30" t="s">
        <v>467</v>
      </c>
      <c r="J501" s="43" t="s">
        <v>2338</v>
      </c>
      <c r="K501" s="31">
        <v>44315305</v>
      </c>
      <c r="L501" s="32"/>
      <c r="M501" s="32"/>
      <c r="N501" s="32" t="s">
        <v>1973</v>
      </c>
      <c r="O501" s="213">
        <v>7</v>
      </c>
      <c r="P501" s="214">
        <v>2</v>
      </c>
      <c r="Q501" s="33">
        <f>IF($P501=$Q$4,ROUND($L501,2)*$O501,0)</f>
        <v>0</v>
      </c>
      <c r="R501" s="33">
        <f>IF($P501=$R$4,ROUND($L501,2)*$O501,0)</f>
        <v>0</v>
      </c>
      <c r="S501" s="33">
        <f>IF($P501=$S$4,ROUND($L501,2)*$O501,0)</f>
        <v>0</v>
      </c>
      <c r="T501" s="215" t="str">
        <f>IF((L501&gt;0)*AND(L502&gt;0),"BŁĄD - Wprowadzono dwie wartości",IF((L501=0)*AND(L502=0),"Wprowadź kwotę dla oferowanego materiału",IF((L502&lt;&gt;0)*AND(K502=0),"Uzupełnij pola SYMBOL/PRODUCENT dla zamiennika",IF((L502=0)*AND(K502&lt;&gt;0),"cena dla niewłaściwego PRODUCENTA",IF((K502&lt;&gt;0)*AND(L502&lt;&gt;0)*AND(J502=0),"Uzupełnij pole PRODUCENT dla zamiennika","OK")))))</f>
        <v>Wprowadź kwotę dla oferowanego materiału</v>
      </c>
      <c r="U501" s="18"/>
      <c r="V501" s="211"/>
      <c r="W501" s="220"/>
      <c r="X501" s="212"/>
      <c r="Y501" s="211"/>
      <c r="Z501" s="18"/>
      <c r="AA501" s="18"/>
      <c r="AB501" s="18"/>
      <c r="AC501" s="18"/>
      <c r="AD501" s="18"/>
      <c r="AE501" s="18"/>
      <c r="AF501" s="18"/>
      <c r="AG501" s="18"/>
      <c r="AH501" s="18"/>
      <c r="AI501" s="18"/>
      <c r="AJ501" s="18"/>
      <c r="AK501" s="18"/>
      <c r="AL501" s="18"/>
      <c r="AM501" s="18"/>
      <c r="AN501" s="18"/>
      <c r="AO501" s="18"/>
      <c r="AP501" s="18"/>
      <c r="AQ501" s="18"/>
      <c r="AR501" s="18"/>
      <c r="AS501" s="18"/>
      <c r="AT501" s="18"/>
      <c r="AU501" s="18"/>
      <c r="AV501" s="18"/>
      <c r="AW501" s="18"/>
      <c r="AX501" s="18"/>
      <c r="AY501" s="18"/>
      <c r="AZ501" s="18"/>
      <c r="BA501" s="18"/>
      <c r="BB501" s="18"/>
      <c r="BC501" s="18"/>
      <c r="BD501" s="18"/>
      <c r="BE501" s="18"/>
      <c r="BF501" s="18"/>
      <c r="BG501" s="18"/>
      <c r="BH501" s="18"/>
      <c r="BI501" s="18"/>
      <c r="BJ501" s="18"/>
      <c r="BK501" s="18"/>
      <c r="BL501" s="18"/>
      <c r="BM501" s="18"/>
      <c r="BN501" s="18"/>
      <c r="BO501" s="18"/>
      <c r="BP501" s="18"/>
      <c r="BQ501" s="18"/>
      <c r="BR501" s="18"/>
      <c r="BS501" s="18"/>
      <c r="BT501" s="18"/>
      <c r="BU501" s="18"/>
      <c r="BV501" s="18"/>
      <c r="BW501" s="18"/>
      <c r="BX501" s="18"/>
      <c r="BY501" s="18"/>
      <c r="BZ501" s="18"/>
      <c r="CA501" s="18"/>
      <c r="CB501" s="18"/>
      <c r="CC501" s="18"/>
      <c r="CD501" s="18"/>
      <c r="CE501" s="18"/>
      <c r="CF501" s="18"/>
      <c r="CG501" s="18"/>
      <c r="CH501" s="18"/>
      <c r="CI501" s="18"/>
      <c r="CJ501" s="18"/>
    </row>
    <row r="502" spans="1:88" ht="15.75" customHeight="1">
      <c r="A502" s="24" t="s">
        <v>1434</v>
      </c>
      <c r="B502" s="25" t="s">
        <v>1435</v>
      </c>
      <c r="C502" s="26" t="s">
        <v>1436</v>
      </c>
      <c r="D502" s="26" t="s">
        <v>1433</v>
      </c>
      <c r="E502" s="24" t="s">
        <v>1962</v>
      </c>
      <c r="F502" s="37" t="s">
        <v>2153</v>
      </c>
      <c r="G502" s="24" t="s">
        <v>2753</v>
      </c>
      <c r="H502" s="29" t="s">
        <v>2462</v>
      </c>
      <c r="I502" s="30" t="s">
        <v>467</v>
      </c>
      <c r="J502" s="43"/>
      <c r="K502" s="31"/>
      <c r="L502" s="32"/>
      <c r="M502" s="32"/>
      <c r="N502" s="32" t="s">
        <v>1976</v>
      </c>
      <c r="O502" s="213"/>
      <c r="P502" s="213"/>
      <c r="Q502" s="33">
        <f>IF($P501=$Q$4,ROUND($L502,2)*O501,0)</f>
        <v>0</v>
      </c>
      <c r="R502" s="33">
        <f>IF($P501=$R$4,ROUND($L502,2)*O501,0)</f>
        <v>0</v>
      </c>
      <c r="S502" s="33">
        <f>IF(P501=$S$4,ROUND($L502,2)*O501,0)</f>
        <v>0</v>
      </c>
      <c r="T502" s="215"/>
      <c r="U502" s="18"/>
      <c r="V502" s="211"/>
      <c r="W502" s="220"/>
      <c r="X502" s="212"/>
      <c r="Y502" s="212"/>
      <c r="Z502" s="18"/>
      <c r="AA502" s="18"/>
      <c r="AB502" s="18"/>
      <c r="AC502" s="18"/>
      <c r="AD502" s="18"/>
      <c r="AE502" s="18"/>
      <c r="AF502" s="18"/>
      <c r="AG502" s="18"/>
      <c r="AH502" s="18"/>
      <c r="AI502" s="18"/>
      <c r="AJ502" s="18"/>
      <c r="AK502" s="18"/>
      <c r="AL502" s="18"/>
      <c r="AM502" s="18"/>
      <c r="AN502" s="18"/>
      <c r="AO502" s="18"/>
      <c r="AP502" s="18"/>
      <c r="AQ502" s="18"/>
      <c r="AR502" s="18"/>
      <c r="AS502" s="18"/>
      <c r="AT502" s="18"/>
      <c r="AU502" s="18"/>
      <c r="AV502" s="18"/>
      <c r="AW502" s="18"/>
      <c r="AX502" s="18"/>
      <c r="AY502" s="18"/>
      <c r="AZ502" s="18"/>
      <c r="BA502" s="18"/>
      <c r="BB502" s="18"/>
      <c r="BC502" s="18"/>
      <c r="BD502" s="18"/>
      <c r="BE502" s="18"/>
      <c r="BF502" s="18"/>
      <c r="BG502" s="18"/>
      <c r="BH502" s="18"/>
      <c r="BI502" s="18"/>
      <c r="BJ502" s="18"/>
      <c r="BK502" s="18"/>
      <c r="BL502" s="18"/>
      <c r="BM502" s="18"/>
      <c r="BN502" s="18"/>
      <c r="BO502" s="18"/>
      <c r="BP502" s="18"/>
      <c r="BQ502" s="18"/>
      <c r="BR502" s="18"/>
      <c r="BS502" s="18"/>
      <c r="BT502" s="18"/>
      <c r="BU502" s="18"/>
      <c r="BV502" s="18"/>
      <c r="BW502" s="18"/>
      <c r="BX502" s="18"/>
      <c r="BY502" s="18"/>
      <c r="BZ502" s="18"/>
      <c r="CA502" s="18"/>
      <c r="CB502" s="18"/>
      <c r="CC502" s="18"/>
      <c r="CD502" s="18"/>
      <c r="CE502" s="18"/>
      <c r="CF502" s="18"/>
      <c r="CG502" s="18"/>
      <c r="CH502" s="18"/>
      <c r="CI502" s="18"/>
      <c r="CJ502" s="18"/>
    </row>
    <row r="503" spans="1:88" ht="15.75" customHeight="1">
      <c r="A503" s="24" t="s">
        <v>1437</v>
      </c>
      <c r="B503" s="25" t="s">
        <v>1438</v>
      </c>
      <c r="C503" s="26" t="s">
        <v>1439</v>
      </c>
      <c r="D503" s="26" t="s">
        <v>1440</v>
      </c>
      <c r="E503" s="38">
        <v>1</v>
      </c>
      <c r="F503" s="28" t="s">
        <v>1967</v>
      </c>
      <c r="G503" s="24" t="s">
        <v>2753</v>
      </c>
      <c r="H503" s="41" t="s">
        <v>1441</v>
      </c>
      <c r="I503" s="39">
        <v>15000</v>
      </c>
      <c r="J503" s="48" t="s">
        <v>2338</v>
      </c>
      <c r="K503" s="40">
        <v>45862818</v>
      </c>
      <c r="L503" s="32"/>
      <c r="M503" s="32"/>
      <c r="N503" s="32" t="s">
        <v>1973</v>
      </c>
      <c r="O503" s="213">
        <v>7</v>
      </c>
      <c r="P503" s="214">
        <v>2</v>
      </c>
      <c r="Q503" s="33">
        <f>IF($P503=$Q$4,ROUND($L503,2)*$O503,0)</f>
        <v>0</v>
      </c>
      <c r="R503" s="33">
        <f>IF($P503=$R$4,ROUND($L503,2)*$O503,0)</f>
        <v>0</v>
      </c>
      <c r="S503" s="33">
        <f>IF($P503=$S$4,ROUND($L503,2)*$O503,0)</f>
        <v>0</v>
      </c>
      <c r="T503" s="215" t="str">
        <f>IF((L503&gt;0)*AND(L504&gt;0),"BŁĄD - Wprowadzono dwie wartości",IF((L503=0)*AND(L504=0),"Wprowadź kwotę dla oferowanego materiału",IF((L504&lt;&gt;0)*AND(K504=0),"Uzupełnij pola SYMBOL/PRODUCENT dla zamiennika",IF((L504=0)*AND(K504&lt;&gt;0),"cena dla niewłaściwego PRODUCENTA",IF((K504&lt;&gt;0)*AND(L504&lt;&gt;0)*AND(J504=0),"Uzupełnij pole PRODUCENT dla zamiennika","OK")))))</f>
        <v>Wprowadź kwotę dla oferowanego materiału</v>
      </c>
      <c r="U503" s="18"/>
      <c r="V503" s="211"/>
      <c r="W503" s="220"/>
      <c r="X503" s="212"/>
      <c r="Y503" s="211"/>
      <c r="Z503" s="18"/>
      <c r="AA503" s="18"/>
      <c r="AB503" s="18"/>
      <c r="AC503" s="18"/>
      <c r="AD503" s="18"/>
      <c r="AE503" s="18"/>
      <c r="AF503" s="18"/>
      <c r="AG503" s="18"/>
      <c r="AH503" s="18"/>
      <c r="AI503" s="18"/>
      <c r="AJ503" s="18"/>
      <c r="AK503" s="18"/>
      <c r="AL503" s="18"/>
      <c r="AM503" s="18"/>
      <c r="AN503" s="18"/>
      <c r="AO503" s="18"/>
      <c r="AP503" s="18"/>
      <c r="AQ503" s="18"/>
      <c r="AR503" s="18"/>
      <c r="AS503" s="18"/>
      <c r="AT503" s="18"/>
      <c r="AU503" s="18"/>
      <c r="AV503" s="18"/>
      <c r="AW503" s="18"/>
      <c r="AX503" s="18"/>
      <c r="AY503" s="18"/>
      <c r="AZ503" s="18"/>
      <c r="BA503" s="18"/>
      <c r="BB503" s="18"/>
      <c r="BC503" s="18"/>
      <c r="BD503" s="18"/>
      <c r="BE503" s="18"/>
      <c r="BF503" s="18"/>
      <c r="BG503" s="18"/>
      <c r="BH503" s="18"/>
      <c r="BI503" s="18"/>
      <c r="BJ503" s="18"/>
      <c r="BK503" s="18"/>
      <c r="BL503" s="18"/>
      <c r="BM503" s="18"/>
      <c r="BN503" s="18"/>
      <c r="BO503" s="18"/>
      <c r="BP503" s="18"/>
      <c r="BQ503" s="18"/>
      <c r="BR503" s="18"/>
      <c r="BS503" s="18"/>
      <c r="BT503" s="18"/>
      <c r="BU503" s="18"/>
      <c r="BV503" s="18"/>
      <c r="BW503" s="18"/>
      <c r="BX503" s="18"/>
      <c r="BY503" s="18"/>
      <c r="BZ503" s="18"/>
      <c r="CA503" s="18"/>
      <c r="CB503" s="18"/>
      <c r="CC503" s="18"/>
      <c r="CD503" s="18"/>
      <c r="CE503" s="18"/>
      <c r="CF503" s="18"/>
      <c r="CG503" s="18"/>
      <c r="CH503" s="18"/>
      <c r="CI503" s="18"/>
      <c r="CJ503" s="18"/>
    </row>
    <row r="504" spans="1:88" ht="15.75" customHeight="1">
      <c r="A504" s="24" t="s">
        <v>1442</v>
      </c>
      <c r="B504" s="25" t="s">
        <v>1443</v>
      </c>
      <c r="C504" s="26" t="s">
        <v>1444</v>
      </c>
      <c r="D504" s="26" t="s">
        <v>1440</v>
      </c>
      <c r="E504" s="38">
        <v>1</v>
      </c>
      <c r="F504" s="28" t="s">
        <v>1967</v>
      </c>
      <c r="G504" s="24" t="s">
        <v>2753</v>
      </c>
      <c r="H504" s="41" t="s">
        <v>1441</v>
      </c>
      <c r="I504" s="39">
        <v>15000</v>
      </c>
      <c r="J504" s="48"/>
      <c r="K504" s="40"/>
      <c r="L504" s="32"/>
      <c r="M504" s="32"/>
      <c r="N504" s="32" t="s">
        <v>1976</v>
      </c>
      <c r="O504" s="213"/>
      <c r="P504" s="213"/>
      <c r="Q504" s="33">
        <f>IF($P503=$Q$4,ROUND($L504,2)*O503,0)</f>
        <v>0</v>
      </c>
      <c r="R504" s="33">
        <f>IF($P503=$R$4,ROUND($L504,2)*O503,0)</f>
        <v>0</v>
      </c>
      <c r="S504" s="33">
        <f>IF(P503=$S$4,ROUND($L504,2)*O503,0)</f>
        <v>0</v>
      </c>
      <c r="T504" s="215"/>
      <c r="U504" s="18"/>
      <c r="V504" s="211"/>
      <c r="W504" s="220"/>
      <c r="X504" s="212"/>
      <c r="Y504" s="212"/>
      <c r="Z504" s="18"/>
      <c r="AA504" s="18"/>
      <c r="AB504" s="18"/>
      <c r="AC504" s="18"/>
      <c r="AD504" s="18"/>
      <c r="AE504" s="18"/>
      <c r="AF504" s="18"/>
      <c r="AG504" s="18"/>
      <c r="AH504" s="18"/>
      <c r="AI504" s="18"/>
      <c r="AJ504" s="18"/>
      <c r="AK504" s="18"/>
      <c r="AL504" s="18"/>
      <c r="AM504" s="18"/>
      <c r="AN504" s="18"/>
      <c r="AO504" s="18"/>
      <c r="AP504" s="18"/>
      <c r="AQ504" s="18"/>
      <c r="AR504" s="18"/>
      <c r="AS504" s="18"/>
      <c r="AT504" s="18"/>
      <c r="AU504" s="18"/>
      <c r="AV504" s="18"/>
      <c r="AW504" s="18"/>
      <c r="AX504" s="18"/>
      <c r="AY504" s="18"/>
      <c r="AZ504" s="18"/>
      <c r="BA504" s="18"/>
      <c r="BB504" s="18"/>
      <c r="BC504" s="18"/>
      <c r="BD504" s="18"/>
      <c r="BE504" s="18"/>
      <c r="BF504" s="18"/>
      <c r="BG504" s="18"/>
      <c r="BH504" s="18"/>
      <c r="BI504" s="18"/>
      <c r="BJ504" s="18"/>
      <c r="BK504" s="18"/>
      <c r="BL504" s="18"/>
      <c r="BM504" s="18"/>
      <c r="BN504" s="18"/>
      <c r="BO504" s="18"/>
      <c r="BP504" s="18"/>
      <c r="BQ504" s="18"/>
      <c r="BR504" s="18"/>
      <c r="BS504" s="18"/>
      <c r="BT504" s="18"/>
      <c r="BU504" s="18"/>
      <c r="BV504" s="18"/>
      <c r="BW504" s="18"/>
      <c r="BX504" s="18"/>
      <c r="BY504" s="18"/>
      <c r="BZ504" s="18"/>
      <c r="CA504" s="18"/>
      <c r="CB504" s="18"/>
      <c r="CC504" s="18"/>
      <c r="CD504" s="18"/>
      <c r="CE504" s="18"/>
      <c r="CF504" s="18"/>
      <c r="CG504" s="18"/>
      <c r="CH504" s="18"/>
      <c r="CI504" s="18"/>
      <c r="CJ504" s="18"/>
    </row>
    <row r="505" spans="1:88" ht="15.75" customHeight="1">
      <c r="A505" s="24" t="s">
        <v>1445</v>
      </c>
      <c r="B505" s="25" t="s">
        <v>1446</v>
      </c>
      <c r="C505" s="26" t="s">
        <v>1447</v>
      </c>
      <c r="D505" s="26" t="s">
        <v>1448</v>
      </c>
      <c r="E505" s="38">
        <v>1</v>
      </c>
      <c r="F505" s="28" t="s">
        <v>2134</v>
      </c>
      <c r="G505" s="24" t="s">
        <v>2753</v>
      </c>
      <c r="H505" s="41" t="s">
        <v>1441</v>
      </c>
      <c r="I505" s="39">
        <v>10000</v>
      </c>
      <c r="J505" s="48" t="s">
        <v>2338</v>
      </c>
      <c r="K505" s="40">
        <v>45862816</v>
      </c>
      <c r="L505" s="32"/>
      <c r="M505" s="32"/>
      <c r="N505" s="32" t="s">
        <v>1973</v>
      </c>
      <c r="O505" s="213">
        <v>6</v>
      </c>
      <c r="P505" s="214">
        <v>2</v>
      </c>
      <c r="Q505" s="33">
        <f>IF($P505=$Q$4,ROUND($L505,2)*$O505,0)</f>
        <v>0</v>
      </c>
      <c r="R505" s="33">
        <f>IF($P505=$R$4,ROUND($L505,2)*$O505,0)</f>
        <v>0</v>
      </c>
      <c r="S505" s="33">
        <f>IF($P505=$S$4,ROUND($L505,2)*$O505,0)</f>
        <v>0</v>
      </c>
      <c r="T505" s="215" t="str">
        <f>IF((L505&gt;0)*AND(L506&gt;0),"BŁĄD - Wprowadzono dwie wartości",IF((L505=0)*AND(L506=0),"Wprowadź kwotę dla oferowanego materiału",IF((L506&lt;&gt;0)*AND(K506=0),"Uzupełnij pola SYMBOL/PRODUCENT dla zamiennika",IF((L506=0)*AND(K506&lt;&gt;0),"cena dla niewłaściwego PRODUCENTA",IF((K506&lt;&gt;0)*AND(L506&lt;&gt;0)*AND(J506=0),"Uzupełnij pole PRODUCENT dla zamiennika","OK")))))</f>
        <v>Wprowadź kwotę dla oferowanego materiału</v>
      </c>
      <c r="U505" s="18"/>
      <c r="V505" s="211"/>
      <c r="W505" s="220"/>
      <c r="X505" s="212"/>
      <c r="Y505" s="211"/>
      <c r="Z505" s="18"/>
      <c r="AA505" s="18"/>
      <c r="AB505" s="18"/>
      <c r="AC505" s="18"/>
      <c r="AD505" s="18"/>
      <c r="AE505" s="18"/>
      <c r="AF505" s="18"/>
      <c r="AG505" s="18"/>
      <c r="AH505" s="18"/>
      <c r="AI505" s="18"/>
      <c r="AJ505" s="18"/>
      <c r="AK505" s="18"/>
      <c r="AL505" s="18"/>
      <c r="AM505" s="18"/>
      <c r="AN505" s="18"/>
      <c r="AO505" s="18"/>
      <c r="AP505" s="18"/>
      <c r="AQ505" s="18"/>
      <c r="AR505" s="18"/>
      <c r="AS505" s="18"/>
      <c r="AT505" s="18"/>
      <c r="AU505" s="18"/>
      <c r="AV505" s="18"/>
      <c r="AW505" s="18"/>
      <c r="AX505" s="18"/>
      <c r="AY505" s="18"/>
      <c r="AZ505" s="18"/>
      <c r="BA505" s="18"/>
      <c r="BB505" s="18"/>
      <c r="BC505" s="18"/>
      <c r="BD505" s="18"/>
      <c r="BE505" s="18"/>
      <c r="BF505" s="18"/>
      <c r="BG505" s="18"/>
      <c r="BH505" s="18"/>
      <c r="BI505" s="18"/>
      <c r="BJ505" s="18"/>
      <c r="BK505" s="18"/>
      <c r="BL505" s="18"/>
      <c r="BM505" s="18"/>
      <c r="BN505" s="18"/>
      <c r="BO505" s="18"/>
      <c r="BP505" s="18"/>
      <c r="BQ505" s="18"/>
      <c r="BR505" s="18"/>
      <c r="BS505" s="18"/>
      <c r="BT505" s="18"/>
      <c r="BU505" s="18"/>
      <c r="BV505" s="18"/>
      <c r="BW505" s="18"/>
      <c r="BX505" s="18"/>
      <c r="BY505" s="18"/>
      <c r="BZ505" s="18"/>
      <c r="CA505" s="18"/>
      <c r="CB505" s="18"/>
      <c r="CC505" s="18"/>
      <c r="CD505" s="18"/>
      <c r="CE505" s="18"/>
      <c r="CF505" s="18"/>
      <c r="CG505" s="18"/>
      <c r="CH505" s="18"/>
      <c r="CI505" s="18"/>
      <c r="CJ505" s="18"/>
    </row>
    <row r="506" spans="1:88" ht="15.75" customHeight="1">
      <c r="A506" s="34" t="s">
        <v>1449</v>
      </c>
      <c r="B506" s="25" t="s">
        <v>1450</v>
      </c>
      <c r="C506" s="26" t="s">
        <v>1451</v>
      </c>
      <c r="D506" s="26" t="s">
        <v>1448</v>
      </c>
      <c r="E506" s="38">
        <v>1</v>
      </c>
      <c r="F506" s="28" t="s">
        <v>2134</v>
      </c>
      <c r="G506" s="24" t="s">
        <v>2753</v>
      </c>
      <c r="H506" s="41" t="s">
        <v>1441</v>
      </c>
      <c r="I506" s="39">
        <v>10000</v>
      </c>
      <c r="J506" s="48"/>
      <c r="K506" s="40"/>
      <c r="L506" s="32"/>
      <c r="M506" s="32"/>
      <c r="N506" s="32" t="s">
        <v>1976</v>
      </c>
      <c r="O506" s="213"/>
      <c r="P506" s="213"/>
      <c r="Q506" s="33">
        <f>IF($P505=$Q$4,ROUND($L506,2)*O505,0)</f>
        <v>0</v>
      </c>
      <c r="R506" s="33">
        <f>IF($P505=$R$4,ROUND($L506,2)*O505,0)</f>
        <v>0</v>
      </c>
      <c r="S506" s="33">
        <f>IF(P505=$S$4,ROUND($L506,2)*O505,0)</f>
        <v>0</v>
      </c>
      <c r="T506" s="215"/>
      <c r="U506" s="18"/>
      <c r="V506" s="211"/>
      <c r="W506" s="220"/>
      <c r="X506" s="212"/>
      <c r="Y506" s="212"/>
      <c r="Z506" s="18"/>
      <c r="AA506" s="18"/>
      <c r="AB506" s="18"/>
      <c r="AC506" s="18"/>
      <c r="AD506" s="18"/>
      <c r="AE506" s="18"/>
      <c r="AF506" s="18"/>
      <c r="AG506" s="18"/>
      <c r="AH506" s="18"/>
      <c r="AI506" s="18"/>
      <c r="AJ506" s="18"/>
      <c r="AK506" s="18"/>
      <c r="AL506" s="18"/>
      <c r="AM506" s="18"/>
      <c r="AN506" s="18"/>
      <c r="AO506" s="18"/>
      <c r="AP506" s="18"/>
      <c r="AQ506" s="18"/>
      <c r="AR506" s="18"/>
      <c r="AS506" s="18"/>
      <c r="AT506" s="18"/>
      <c r="AU506" s="18"/>
      <c r="AV506" s="18"/>
      <c r="AW506" s="18"/>
      <c r="AX506" s="18"/>
      <c r="AY506" s="18"/>
      <c r="AZ506" s="18"/>
      <c r="BA506" s="18"/>
      <c r="BB506" s="18"/>
      <c r="BC506" s="18"/>
      <c r="BD506" s="18"/>
      <c r="BE506" s="18"/>
      <c r="BF506" s="18"/>
      <c r="BG506" s="18"/>
      <c r="BH506" s="18"/>
      <c r="BI506" s="18"/>
      <c r="BJ506" s="18"/>
      <c r="BK506" s="18"/>
      <c r="BL506" s="18"/>
      <c r="BM506" s="18"/>
      <c r="BN506" s="18"/>
      <c r="BO506" s="18"/>
      <c r="BP506" s="18"/>
      <c r="BQ506" s="18"/>
      <c r="BR506" s="18"/>
      <c r="BS506" s="18"/>
      <c r="BT506" s="18"/>
      <c r="BU506" s="18"/>
      <c r="BV506" s="18"/>
      <c r="BW506" s="18"/>
      <c r="BX506" s="18"/>
      <c r="BY506" s="18"/>
      <c r="BZ506" s="18"/>
      <c r="CA506" s="18"/>
      <c r="CB506" s="18"/>
      <c r="CC506" s="18"/>
      <c r="CD506" s="18"/>
      <c r="CE506" s="18"/>
      <c r="CF506" s="18"/>
      <c r="CG506" s="18"/>
      <c r="CH506" s="18"/>
      <c r="CI506" s="18"/>
      <c r="CJ506" s="18"/>
    </row>
    <row r="507" spans="1:88" ht="15.75" customHeight="1">
      <c r="A507" s="24" t="s">
        <v>1452</v>
      </c>
      <c r="B507" s="25" t="s">
        <v>1453</v>
      </c>
      <c r="C507" s="26" t="s">
        <v>1454</v>
      </c>
      <c r="D507" s="26" t="s">
        <v>1455</v>
      </c>
      <c r="E507" s="38">
        <v>1</v>
      </c>
      <c r="F507" s="28" t="s">
        <v>2143</v>
      </c>
      <c r="G507" s="24" t="s">
        <v>2753</v>
      </c>
      <c r="H507" s="41" t="s">
        <v>1441</v>
      </c>
      <c r="I507" s="39">
        <v>10000</v>
      </c>
      <c r="J507" s="48" t="s">
        <v>2338</v>
      </c>
      <c r="K507" s="40">
        <v>45862815</v>
      </c>
      <c r="L507" s="32"/>
      <c r="M507" s="32"/>
      <c r="N507" s="32" t="s">
        <v>1973</v>
      </c>
      <c r="O507" s="213">
        <v>6</v>
      </c>
      <c r="P507" s="214">
        <v>2</v>
      </c>
      <c r="Q507" s="33">
        <f>IF($P507=$Q$4,ROUND($L507,2)*$O507,0)</f>
        <v>0</v>
      </c>
      <c r="R507" s="33">
        <f>IF($P507=$R$4,ROUND($L507,2)*$O507,0)</f>
        <v>0</v>
      </c>
      <c r="S507" s="33">
        <f>IF($P507=$S$4,ROUND($L507,2)*$O507,0)</f>
        <v>0</v>
      </c>
      <c r="T507" s="215" t="str">
        <f>IF((L507&gt;0)*AND(L508&gt;0),"BŁĄD - Wprowadzono dwie wartości",IF((L507=0)*AND(L508=0),"Wprowadź kwotę dla oferowanego materiału",IF((L508&lt;&gt;0)*AND(K508=0),"Uzupełnij pola SYMBOL/PRODUCENT dla zamiennika",IF((L508=0)*AND(K508&lt;&gt;0),"cena dla niewłaściwego PRODUCENTA",IF((K508&lt;&gt;0)*AND(L508&lt;&gt;0)*AND(J508=0),"Uzupełnij pole PRODUCENT dla zamiennika","OK")))))</f>
        <v>Wprowadź kwotę dla oferowanego materiału</v>
      </c>
      <c r="U507" s="18"/>
      <c r="V507" s="211"/>
      <c r="W507" s="220"/>
      <c r="X507" s="212"/>
      <c r="Y507" s="211"/>
      <c r="Z507" s="18"/>
      <c r="AA507" s="18"/>
      <c r="AB507" s="18"/>
      <c r="AC507" s="18"/>
      <c r="AD507" s="18"/>
      <c r="AE507" s="18"/>
      <c r="AF507" s="18"/>
      <c r="AG507" s="18"/>
      <c r="AH507" s="18"/>
      <c r="AI507" s="18"/>
      <c r="AJ507" s="18"/>
      <c r="AK507" s="18"/>
      <c r="AL507" s="18"/>
      <c r="AM507" s="18"/>
      <c r="AN507" s="18"/>
      <c r="AO507" s="18"/>
      <c r="AP507" s="18"/>
      <c r="AQ507" s="18"/>
      <c r="AR507" s="18"/>
      <c r="AS507" s="18"/>
      <c r="AT507" s="18"/>
      <c r="AU507" s="18"/>
      <c r="AV507" s="18"/>
      <c r="AW507" s="18"/>
      <c r="AX507" s="18"/>
      <c r="AY507" s="18"/>
      <c r="AZ507" s="18"/>
      <c r="BA507" s="18"/>
      <c r="BB507" s="18"/>
      <c r="BC507" s="18"/>
      <c r="BD507" s="18"/>
      <c r="BE507" s="18"/>
      <c r="BF507" s="18"/>
      <c r="BG507" s="18"/>
      <c r="BH507" s="18"/>
      <c r="BI507" s="18"/>
      <c r="BJ507" s="18"/>
      <c r="BK507" s="18"/>
      <c r="BL507" s="18"/>
      <c r="BM507" s="18"/>
      <c r="BN507" s="18"/>
      <c r="BO507" s="18"/>
      <c r="BP507" s="18"/>
      <c r="BQ507" s="18"/>
      <c r="BR507" s="18"/>
      <c r="BS507" s="18"/>
      <c r="BT507" s="18"/>
      <c r="BU507" s="18"/>
      <c r="BV507" s="18"/>
      <c r="BW507" s="18"/>
      <c r="BX507" s="18"/>
      <c r="BY507" s="18"/>
      <c r="BZ507" s="18"/>
      <c r="CA507" s="18"/>
      <c r="CB507" s="18"/>
      <c r="CC507" s="18"/>
      <c r="CD507" s="18"/>
      <c r="CE507" s="18"/>
      <c r="CF507" s="18"/>
      <c r="CG507" s="18"/>
      <c r="CH507" s="18"/>
      <c r="CI507" s="18"/>
      <c r="CJ507" s="18"/>
    </row>
    <row r="508" spans="1:88" ht="15.75" customHeight="1">
      <c r="A508" s="24" t="s">
        <v>1456</v>
      </c>
      <c r="B508" s="25" t="s">
        <v>1457</v>
      </c>
      <c r="C508" s="26" t="s">
        <v>1458</v>
      </c>
      <c r="D508" s="26" t="s">
        <v>1455</v>
      </c>
      <c r="E508" s="38">
        <v>1</v>
      </c>
      <c r="F508" s="28" t="s">
        <v>2143</v>
      </c>
      <c r="G508" s="24" t="s">
        <v>2753</v>
      </c>
      <c r="H508" s="41" t="s">
        <v>1441</v>
      </c>
      <c r="I508" s="39">
        <v>10000</v>
      </c>
      <c r="J508" s="48"/>
      <c r="K508" s="40"/>
      <c r="L508" s="32"/>
      <c r="M508" s="32"/>
      <c r="N508" s="32" t="s">
        <v>1976</v>
      </c>
      <c r="O508" s="213"/>
      <c r="P508" s="213"/>
      <c r="Q508" s="33">
        <f>IF($P507=$Q$4,ROUND($L508,2)*O507,0)</f>
        <v>0</v>
      </c>
      <c r="R508" s="33">
        <f>IF($P507=$R$4,ROUND($L508,2)*O507,0)</f>
        <v>0</v>
      </c>
      <c r="S508" s="33">
        <f>IF(P507=$S$4,ROUND($L508,2)*O507,0)</f>
        <v>0</v>
      </c>
      <c r="T508" s="215"/>
      <c r="U508" s="18"/>
      <c r="V508" s="211"/>
      <c r="W508" s="220"/>
      <c r="X508" s="212"/>
      <c r="Y508" s="212"/>
      <c r="Z508" s="18"/>
      <c r="AA508" s="18"/>
      <c r="AB508" s="18"/>
      <c r="AC508" s="18"/>
      <c r="AD508" s="18"/>
      <c r="AE508" s="18"/>
      <c r="AF508" s="18"/>
      <c r="AG508" s="18"/>
      <c r="AH508" s="18"/>
      <c r="AI508" s="18"/>
      <c r="AJ508" s="18"/>
      <c r="AK508" s="18"/>
      <c r="AL508" s="18"/>
      <c r="AM508" s="18"/>
      <c r="AN508" s="18"/>
      <c r="AO508" s="18"/>
      <c r="AP508" s="18"/>
      <c r="AQ508" s="18"/>
      <c r="AR508" s="18"/>
      <c r="AS508" s="18"/>
      <c r="AT508" s="18"/>
      <c r="AU508" s="18"/>
      <c r="AV508" s="18"/>
      <c r="AW508" s="18"/>
      <c r="AX508" s="18"/>
      <c r="AY508" s="18"/>
      <c r="AZ508" s="18"/>
      <c r="BA508" s="18"/>
      <c r="BB508" s="18"/>
      <c r="BC508" s="18"/>
      <c r="BD508" s="18"/>
      <c r="BE508" s="18"/>
      <c r="BF508" s="18"/>
      <c r="BG508" s="18"/>
      <c r="BH508" s="18"/>
      <c r="BI508" s="18"/>
      <c r="BJ508" s="18"/>
      <c r="BK508" s="18"/>
      <c r="BL508" s="18"/>
      <c r="BM508" s="18"/>
      <c r="BN508" s="18"/>
      <c r="BO508" s="18"/>
      <c r="BP508" s="18"/>
      <c r="BQ508" s="18"/>
      <c r="BR508" s="18"/>
      <c r="BS508" s="18"/>
      <c r="BT508" s="18"/>
      <c r="BU508" s="18"/>
      <c r="BV508" s="18"/>
      <c r="BW508" s="18"/>
      <c r="BX508" s="18"/>
      <c r="BY508" s="18"/>
      <c r="BZ508" s="18"/>
      <c r="CA508" s="18"/>
      <c r="CB508" s="18"/>
      <c r="CC508" s="18"/>
      <c r="CD508" s="18"/>
      <c r="CE508" s="18"/>
      <c r="CF508" s="18"/>
      <c r="CG508" s="18"/>
      <c r="CH508" s="18"/>
      <c r="CI508" s="18"/>
      <c r="CJ508" s="18"/>
    </row>
    <row r="509" spans="1:88" ht="15.75" customHeight="1">
      <c r="A509" s="24" t="s">
        <v>1459</v>
      </c>
      <c r="B509" s="25" t="s">
        <v>1460</v>
      </c>
      <c r="C509" s="26" t="s">
        <v>1461</v>
      </c>
      <c r="D509" s="26" t="s">
        <v>1462</v>
      </c>
      <c r="E509" s="38">
        <v>1</v>
      </c>
      <c r="F509" s="28" t="s">
        <v>2153</v>
      </c>
      <c r="G509" s="24" t="s">
        <v>2753</v>
      </c>
      <c r="H509" s="41" t="s">
        <v>1441</v>
      </c>
      <c r="I509" s="39">
        <v>10000</v>
      </c>
      <c r="J509" s="48" t="s">
        <v>2338</v>
      </c>
      <c r="K509" s="40">
        <v>45862814</v>
      </c>
      <c r="L509" s="32"/>
      <c r="M509" s="32"/>
      <c r="N509" s="32" t="s">
        <v>1973</v>
      </c>
      <c r="O509" s="213">
        <v>7</v>
      </c>
      <c r="P509" s="214">
        <v>2</v>
      </c>
      <c r="Q509" s="33">
        <f>IF($P509=$Q$4,ROUND($L509,2)*$O509,0)</f>
        <v>0</v>
      </c>
      <c r="R509" s="33">
        <f>IF($P509=$R$4,ROUND($L509,2)*$O509,0)</f>
        <v>0</v>
      </c>
      <c r="S509" s="33">
        <f>IF($P509=$S$4,ROUND($L509,2)*$O509,0)</f>
        <v>0</v>
      </c>
      <c r="T509" s="215" t="str">
        <f>IF((L509&gt;0)*AND(L510&gt;0),"BŁĄD - Wprowadzono dwie wartości",IF((L509=0)*AND(L510=0),"Wprowadź kwotę dla oferowanego materiału",IF((L510&lt;&gt;0)*AND(K510=0),"Uzupełnij pola SYMBOL/PRODUCENT dla zamiennika",IF((L510=0)*AND(K510&lt;&gt;0),"cena dla niewłaściwego PRODUCENTA",IF((K510&lt;&gt;0)*AND(L510&lt;&gt;0)*AND(J510=0),"Uzupełnij pole PRODUCENT dla zamiennika","OK")))))</f>
        <v>Wprowadź kwotę dla oferowanego materiału</v>
      </c>
      <c r="U509" s="18"/>
      <c r="V509" s="211"/>
      <c r="W509" s="220"/>
      <c r="X509" s="212"/>
      <c r="Y509" s="211"/>
      <c r="Z509" s="18"/>
      <c r="AA509" s="18"/>
      <c r="AB509" s="18"/>
      <c r="AC509" s="18"/>
      <c r="AD509" s="18"/>
      <c r="AE509" s="18"/>
      <c r="AF509" s="18"/>
      <c r="AG509" s="18"/>
      <c r="AH509" s="18"/>
      <c r="AI509" s="18"/>
      <c r="AJ509" s="18"/>
      <c r="AK509" s="18"/>
      <c r="AL509" s="18"/>
      <c r="AM509" s="18"/>
      <c r="AN509" s="18"/>
      <c r="AO509" s="18"/>
      <c r="AP509" s="18"/>
      <c r="AQ509" s="18"/>
      <c r="AR509" s="18"/>
      <c r="AS509" s="18"/>
      <c r="AT509" s="18"/>
      <c r="AU509" s="18"/>
      <c r="AV509" s="18"/>
      <c r="AW509" s="18"/>
      <c r="AX509" s="18"/>
      <c r="AY509" s="18"/>
      <c r="AZ509" s="18"/>
      <c r="BA509" s="18"/>
      <c r="BB509" s="18"/>
      <c r="BC509" s="18"/>
      <c r="BD509" s="18"/>
      <c r="BE509" s="18"/>
      <c r="BF509" s="18"/>
      <c r="BG509" s="18"/>
      <c r="BH509" s="18"/>
      <c r="BI509" s="18"/>
      <c r="BJ509" s="18"/>
      <c r="BK509" s="18"/>
      <c r="BL509" s="18"/>
      <c r="BM509" s="18"/>
      <c r="BN509" s="18"/>
      <c r="BO509" s="18"/>
      <c r="BP509" s="18"/>
      <c r="BQ509" s="18"/>
      <c r="BR509" s="18"/>
      <c r="BS509" s="18"/>
      <c r="BT509" s="18"/>
      <c r="BU509" s="18"/>
      <c r="BV509" s="18"/>
      <c r="BW509" s="18"/>
      <c r="BX509" s="18"/>
      <c r="BY509" s="18"/>
      <c r="BZ509" s="18"/>
      <c r="CA509" s="18"/>
      <c r="CB509" s="18"/>
      <c r="CC509" s="18"/>
      <c r="CD509" s="18"/>
      <c r="CE509" s="18"/>
      <c r="CF509" s="18"/>
      <c r="CG509" s="18"/>
      <c r="CH509" s="18"/>
      <c r="CI509" s="18"/>
      <c r="CJ509" s="18"/>
    </row>
    <row r="510" spans="1:88" ht="15.75" customHeight="1">
      <c r="A510" s="24" t="s">
        <v>1463</v>
      </c>
      <c r="B510" s="25" t="s">
        <v>1464</v>
      </c>
      <c r="C510" s="26" t="s">
        <v>1465</v>
      </c>
      <c r="D510" s="26" t="s">
        <v>1462</v>
      </c>
      <c r="E510" s="38">
        <v>1</v>
      </c>
      <c r="F510" s="28" t="s">
        <v>2153</v>
      </c>
      <c r="G510" s="24" t="s">
        <v>2753</v>
      </c>
      <c r="H510" s="41" t="s">
        <v>1441</v>
      </c>
      <c r="I510" s="39">
        <v>10000</v>
      </c>
      <c r="J510" s="48"/>
      <c r="K510" s="40"/>
      <c r="L510" s="32"/>
      <c r="M510" s="32"/>
      <c r="N510" s="32" t="s">
        <v>1976</v>
      </c>
      <c r="O510" s="213"/>
      <c r="P510" s="213"/>
      <c r="Q510" s="33">
        <f>IF($P509=$Q$4,ROUND($L510,2)*O509,0)</f>
        <v>0</v>
      </c>
      <c r="R510" s="33">
        <f>IF($P509=$R$4,ROUND($L510,2)*O509,0)</f>
        <v>0</v>
      </c>
      <c r="S510" s="33">
        <f>IF(P509=$S$4,ROUND($L510,2)*O509,0)</f>
        <v>0</v>
      </c>
      <c r="T510" s="215"/>
      <c r="U510" s="18"/>
      <c r="V510" s="211"/>
      <c r="W510" s="220"/>
      <c r="X510" s="212"/>
      <c r="Y510" s="212"/>
      <c r="Z510" s="18"/>
      <c r="AA510" s="18"/>
      <c r="AB510" s="18"/>
      <c r="AC510" s="18"/>
      <c r="AD510" s="18"/>
      <c r="AE510" s="18"/>
      <c r="AF510" s="18"/>
      <c r="AG510" s="18"/>
      <c r="AH510" s="18"/>
      <c r="AI510" s="18"/>
      <c r="AJ510" s="18"/>
      <c r="AK510" s="18"/>
      <c r="AL510" s="18"/>
      <c r="AM510" s="18"/>
      <c r="AN510" s="18"/>
      <c r="AO510" s="18"/>
      <c r="AP510" s="18"/>
      <c r="AQ510" s="18"/>
      <c r="AR510" s="18"/>
      <c r="AS510" s="18"/>
      <c r="AT510" s="18"/>
      <c r="AU510" s="18"/>
      <c r="AV510" s="18"/>
      <c r="AW510" s="18"/>
      <c r="AX510" s="18"/>
      <c r="AY510" s="18"/>
      <c r="AZ510" s="18"/>
      <c r="BA510" s="18"/>
      <c r="BB510" s="18"/>
      <c r="BC510" s="18"/>
      <c r="BD510" s="18"/>
      <c r="BE510" s="18"/>
      <c r="BF510" s="18"/>
      <c r="BG510" s="18"/>
      <c r="BH510" s="18"/>
      <c r="BI510" s="18"/>
      <c r="BJ510" s="18"/>
      <c r="BK510" s="18"/>
      <c r="BL510" s="18"/>
      <c r="BM510" s="18"/>
      <c r="BN510" s="18"/>
      <c r="BO510" s="18"/>
      <c r="BP510" s="18"/>
      <c r="BQ510" s="18"/>
      <c r="BR510" s="18"/>
      <c r="BS510" s="18"/>
      <c r="BT510" s="18"/>
      <c r="BU510" s="18"/>
      <c r="BV510" s="18"/>
      <c r="BW510" s="18"/>
      <c r="BX510" s="18"/>
      <c r="BY510" s="18"/>
      <c r="BZ510" s="18"/>
      <c r="CA510" s="18"/>
      <c r="CB510" s="18"/>
      <c r="CC510" s="18"/>
      <c r="CD510" s="18"/>
      <c r="CE510" s="18"/>
      <c r="CF510" s="18"/>
      <c r="CG510" s="18"/>
      <c r="CH510" s="18"/>
      <c r="CI510" s="18"/>
      <c r="CJ510" s="18"/>
    </row>
    <row r="511" spans="1:88" ht="15.75" customHeight="1">
      <c r="A511" s="34" t="s">
        <v>1466</v>
      </c>
      <c r="B511" s="35" t="s">
        <v>1467</v>
      </c>
      <c r="C511" s="26" t="s">
        <v>1468</v>
      </c>
      <c r="D511" s="26" t="s">
        <v>1469</v>
      </c>
      <c r="E511" s="24" t="s">
        <v>1962</v>
      </c>
      <c r="F511" s="37" t="s">
        <v>1967</v>
      </c>
      <c r="G511" s="24" t="s">
        <v>2753</v>
      </c>
      <c r="H511" s="29" t="s">
        <v>1470</v>
      </c>
      <c r="I511" s="30" t="s">
        <v>2532</v>
      </c>
      <c r="J511" s="43" t="s">
        <v>2522</v>
      </c>
      <c r="K511" s="31" t="s">
        <v>1471</v>
      </c>
      <c r="L511" s="32"/>
      <c r="M511" s="32"/>
      <c r="N511" s="32" t="s">
        <v>1973</v>
      </c>
      <c r="O511" s="213">
        <v>1</v>
      </c>
      <c r="P511" s="214">
        <v>3</v>
      </c>
      <c r="Q511" s="33">
        <f>IF($P511=$Q$4,ROUND($L511,2)*$O511,0)</f>
        <v>0</v>
      </c>
      <c r="R511" s="33">
        <f>IF($P511=$R$4,ROUND($L511,2)*$O511,0)</f>
        <v>0</v>
      </c>
      <c r="S511" s="33">
        <f>IF($P511=$S$4,ROUND($L511,2)*$O511,0)</f>
        <v>0</v>
      </c>
      <c r="T511" s="215" t="str">
        <f>IF((L511&gt;0)*AND(L512&gt;0),"BŁĄD - Wprowadzono dwie wartości",IF((L511=0)*AND(L512=0),"Wprowadź kwotę dla oferowanego materiału",IF((L512&lt;&gt;0)*AND(K512=0),"Uzupełnij pola SYMBOL/PRODUCENT dla zamiennika",IF((L512=0)*AND(K512&lt;&gt;0),"cena dla niewłaściwego PRODUCENTA",IF((K512&lt;&gt;0)*AND(L512&lt;&gt;0)*AND(J512=0),"Uzupełnij pole PRODUCENT dla zamiennika","OK")))))</f>
        <v>Wprowadź kwotę dla oferowanego materiału</v>
      </c>
      <c r="U511" s="18"/>
      <c r="V511" s="211"/>
      <c r="W511" s="220"/>
      <c r="X511" s="212"/>
      <c r="Y511" s="211"/>
      <c r="Z511" s="18"/>
      <c r="AA511" s="18"/>
      <c r="AB511" s="18"/>
      <c r="AC511" s="18"/>
      <c r="AD511" s="18"/>
      <c r="AE511" s="18"/>
      <c r="AF511" s="18"/>
      <c r="AG511" s="18"/>
      <c r="AH511" s="18"/>
      <c r="AI511" s="18"/>
      <c r="AJ511" s="18"/>
      <c r="AK511" s="18"/>
      <c r="AL511" s="18"/>
      <c r="AM511" s="18"/>
      <c r="AN511" s="18"/>
      <c r="AO511" s="18"/>
      <c r="AP511" s="18"/>
      <c r="AQ511" s="18"/>
      <c r="AR511" s="18"/>
      <c r="AS511" s="18"/>
      <c r="AT511" s="18"/>
      <c r="AU511" s="18"/>
      <c r="AV511" s="18"/>
      <c r="AW511" s="18"/>
      <c r="AX511" s="18"/>
      <c r="AY511" s="18"/>
      <c r="AZ511" s="18"/>
      <c r="BA511" s="18"/>
      <c r="BB511" s="18"/>
      <c r="BC511" s="18"/>
      <c r="BD511" s="18"/>
      <c r="BE511" s="18"/>
      <c r="BF511" s="18"/>
      <c r="BG511" s="18"/>
      <c r="BH511" s="18"/>
      <c r="BI511" s="18"/>
      <c r="BJ511" s="18"/>
      <c r="BK511" s="18"/>
      <c r="BL511" s="18"/>
      <c r="BM511" s="18"/>
      <c r="BN511" s="18"/>
      <c r="BO511" s="18"/>
      <c r="BP511" s="18"/>
      <c r="BQ511" s="18"/>
      <c r="BR511" s="18"/>
      <c r="BS511" s="18"/>
      <c r="BT511" s="18"/>
      <c r="BU511" s="18"/>
      <c r="BV511" s="18"/>
      <c r="BW511" s="18"/>
      <c r="BX511" s="18"/>
      <c r="BY511" s="18"/>
      <c r="BZ511" s="18"/>
      <c r="CA511" s="18"/>
      <c r="CB511" s="18"/>
      <c r="CC511" s="18"/>
      <c r="CD511" s="18"/>
      <c r="CE511" s="18"/>
      <c r="CF511" s="18"/>
      <c r="CG511" s="18"/>
      <c r="CH511" s="18"/>
      <c r="CI511" s="18"/>
      <c r="CJ511" s="18"/>
    </row>
    <row r="512" spans="1:88" ht="15.75" customHeight="1">
      <c r="A512" s="24" t="s">
        <v>1472</v>
      </c>
      <c r="B512" s="35" t="s">
        <v>1473</v>
      </c>
      <c r="C512" s="26" t="s">
        <v>1474</v>
      </c>
      <c r="D512" s="26" t="s">
        <v>1469</v>
      </c>
      <c r="E512" s="24" t="s">
        <v>1962</v>
      </c>
      <c r="F512" s="37" t="s">
        <v>1967</v>
      </c>
      <c r="G512" s="24" t="s">
        <v>2753</v>
      </c>
      <c r="H512" s="29" t="s">
        <v>1470</v>
      </c>
      <c r="I512" s="30" t="s">
        <v>2532</v>
      </c>
      <c r="J512" s="43"/>
      <c r="K512" s="31"/>
      <c r="L512" s="32"/>
      <c r="M512" s="32"/>
      <c r="N512" s="32" t="s">
        <v>1976</v>
      </c>
      <c r="O512" s="213"/>
      <c r="P512" s="213"/>
      <c r="Q512" s="33">
        <f>IF($P511=$Q$4,ROUND($L512,2)*O511,0)</f>
        <v>0</v>
      </c>
      <c r="R512" s="33">
        <f>IF($P511=$R$4,ROUND($L512,2)*O511,0)</f>
        <v>0</v>
      </c>
      <c r="S512" s="33">
        <f>IF(P511=$S$4,ROUND($L512,2)*O511,0)</f>
        <v>0</v>
      </c>
      <c r="T512" s="215"/>
      <c r="U512" s="18"/>
      <c r="V512" s="211"/>
      <c r="W512" s="220"/>
      <c r="X512" s="212"/>
      <c r="Y512" s="212"/>
      <c r="Z512" s="18"/>
      <c r="AA512" s="18"/>
      <c r="AB512" s="18"/>
      <c r="AC512" s="18"/>
      <c r="AD512" s="18"/>
      <c r="AE512" s="18"/>
      <c r="AF512" s="18"/>
      <c r="AG512" s="18"/>
      <c r="AH512" s="18"/>
      <c r="AI512" s="18"/>
      <c r="AJ512" s="18"/>
      <c r="AK512" s="18"/>
      <c r="AL512" s="18"/>
      <c r="AM512" s="18"/>
      <c r="AN512" s="18"/>
      <c r="AO512" s="18"/>
      <c r="AP512" s="18"/>
      <c r="AQ512" s="18"/>
      <c r="AR512" s="18"/>
      <c r="AS512" s="18"/>
      <c r="AT512" s="18"/>
      <c r="AU512" s="18"/>
      <c r="AV512" s="18"/>
      <c r="AW512" s="18"/>
      <c r="AX512" s="18"/>
      <c r="AY512" s="18"/>
      <c r="AZ512" s="18"/>
      <c r="BA512" s="18"/>
      <c r="BB512" s="18"/>
      <c r="BC512" s="18"/>
      <c r="BD512" s="18"/>
      <c r="BE512" s="18"/>
      <c r="BF512" s="18"/>
      <c r="BG512" s="18"/>
      <c r="BH512" s="18"/>
      <c r="BI512" s="18"/>
      <c r="BJ512" s="18"/>
      <c r="BK512" s="18"/>
      <c r="BL512" s="18"/>
      <c r="BM512" s="18"/>
      <c r="BN512" s="18"/>
      <c r="BO512" s="18"/>
      <c r="BP512" s="18"/>
      <c r="BQ512" s="18"/>
      <c r="BR512" s="18"/>
      <c r="BS512" s="18"/>
      <c r="BT512" s="18"/>
      <c r="BU512" s="18"/>
      <c r="BV512" s="18"/>
      <c r="BW512" s="18"/>
      <c r="BX512" s="18"/>
      <c r="BY512" s="18"/>
      <c r="BZ512" s="18"/>
      <c r="CA512" s="18"/>
      <c r="CB512" s="18"/>
      <c r="CC512" s="18"/>
      <c r="CD512" s="18"/>
      <c r="CE512" s="18"/>
      <c r="CF512" s="18"/>
      <c r="CG512" s="18"/>
      <c r="CH512" s="18"/>
      <c r="CI512" s="18"/>
      <c r="CJ512" s="18"/>
    </row>
    <row r="513" spans="1:88" ht="22.5" customHeight="1">
      <c r="A513" s="24" t="s">
        <v>1475</v>
      </c>
      <c r="B513" s="25" t="s">
        <v>1476</v>
      </c>
      <c r="C513" s="26" t="s">
        <v>1477</v>
      </c>
      <c r="D513" s="27" t="s">
        <v>1478</v>
      </c>
      <c r="E513" s="24" t="s">
        <v>1962</v>
      </c>
      <c r="F513" s="37" t="s">
        <v>1967</v>
      </c>
      <c r="G513" s="24" t="s">
        <v>2753</v>
      </c>
      <c r="H513" s="29" t="s">
        <v>1479</v>
      </c>
      <c r="I513" s="30" t="s">
        <v>279</v>
      </c>
      <c r="J513" s="43" t="s">
        <v>2522</v>
      </c>
      <c r="K513" s="92" t="s">
        <v>1480</v>
      </c>
      <c r="L513" s="32"/>
      <c r="M513" s="32"/>
      <c r="N513" s="32" t="s">
        <v>1973</v>
      </c>
      <c r="O513" s="213">
        <v>26</v>
      </c>
      <c r="P513" s="214">
        <v>2</v>
      </c>
      <c r="Q513" s="33">
        <f>IF($P513=$Q$4,ROUND($L513,2)*$O513,0)</f>
        <v>0</v>
      </c>
      <c r="R513" s="33">
        <f>IF($P513=$R$4,ROUND($L513,2)*$O513,0)</f>
        <v>0</v>
      </c>
      <c r="S513" s="33">
        <f>IF($P513=$S$4,ROUND($L513,2)*$O513,0)</f>
        <v>0</v>
      </c>
      <c r="T513" s="215" t="str">
        <f>IF((L513&gt;0)*AND(L514&gt;0),"BŁĄD - Wprowadzono dwie wartości",IF((L513=0)*AND(L514=0),"Wprowadź kwotę dla oferowanego materiału",IF((L514&lt;&gt;0)*AND(K514=0),"Uzupełnij pola SYMBOL/PRODUCENT dla zamiennika",IF((L514=0)*AND(K514&lt;&gt;0),"cena dla niewłaściwego PRODUCENTA",IF((K514&lt;&gt;0)*AND(L514&lt;&gt;0)*AND(J514=0),"Uzupełnij pole PRODUCENT dla zamiennika","OK")))))</f>
        <v>Wprowadź kwotę dla oferowanego materiału</v>
      </c>
      <c r="U513" s="18"/>
      <c r="V513" s="211"/>
      <c r="W513" s="220"/>
      <c r="X513" s="212"/>
      <c r="Y513" s="211"/>
      <c r="Z513" s="18"/>
      <c r="AA513" s="18"/>
      <c r="AB513" s="18"/>
      <c r="AC513" s="18"/>
      <c r="AD513" s="18"/>
      <c r="AE513" s="18"/>
      <c r="AF513" s="18"/>
      <c r="AG513" s="18"/>
      <c r="AH513" s="18"/>
      <c r="AI513" s="18"/>
      <c r="AJ513" s="18"/>
      <c r="AK513" s="18"/>
      <c r="AL513" s="18"/>
      <c r="AM513" s="18"/>
      <c r="AN513" s="18"/>
      <c r="AO513" s="18"/>
      <c r="AP513" s="18"/>
      <c r="AQ513" s="18"/>
      <c r="AR513" s="18"/>
      <c r="AS513" s="18"/>
      <c r="AT513" s="18"/>
      <c r="AU513" s="18"/>
      <c r="AV513" s="18"/>
      <c r="AW513" s="18"/>
      <c r="AX513" s="18"/>
      <c r="AY513" s="18"/>
      <c r="AZ513" s="18"/>
      <c r="BA513" s="18"/>
      <c r="BB513" s="18"/>
      <c r="BC513" s="18"/>
      <c r="BD513" s="18"/>
      <c r="BE513" s="18"/>
      <c r="BF513" s="18"/>
      <c r="BG513" s="18"/>
      <c r="BH513" s="18"/>
      <c r="BI513" s="18"/>
      <c r="BJ513" s="18"/>
      <c r="BK513" s="18"/>
      <c r="BL513" s="18"/>
      <c r="BM513" s="18"/>
      <c r="BN513" s="18"/>
      <c r="BO513" s="18"/>
      <c r="BP513" s="18"/>
      <c r="BQ513" s="18"/>
      <c r="BR513" s="18"/>
      <c r="BS513" s="18"/>
      <c r="BT513" s="18"/>
      <c r="BU513" s="18"/>
      <c r="BV513" s="18"/>
      <c r="BW513" s="18"/>
      <c r="BX513" s="18"/>
      <c r="BY513" s="18"/>
      <c r="BZ513" s="18"/>
      <c r="CA513" s="18"/>
      <c r="CB513" s="18"/>
      <c r="CC513" s="18"/>
      <c r="CD513" s="18"/>
      <c r="CE513" s="18"/>
      <c r="CF513" s="18"/>
      <c r="CG513" s="18"/>
      <c r="CH513" s="18"/>
      <c r="CI513" s="18"/>
      <c r="CJ513" s="18"/>
    </row>
    <row r="514" spans="1:88" ht="22.5" customHeight="1">
      <c r="A514" s="24" t="s">
        <v>1481</v>
      </c>
      <c r="B514" s="35" t="s">
        <v>1482</v>
      </c>
      <c r="C514" s="26" t="s">
        <v>1483</v>
      </c>
      <c r="D514" s="27" t="s">
        <v>1478</v>
      </c>
      <c r="E514" s="24" t="s">
        <v>1962</v>
      </c>
      <c r="F514" s="37" t="s">
        <v>1967</v>
      </c>
      <c r="G514" s="24" t="s">
        <v>2753</v>
      </c>
      <c r="H514" s="29" t="s">
        <v>1479</v>
      </c>
      <c r="I514" s="30" t="s">
        <v>279</v>
      </c>
      <c r="J514" s="43"/>
      <c r="K514" s="31"/>
      <c r="L514" s="32"/>
      <c r="M514" s="32"/>
      <c r="N514" s="32" t="s">
        <v>1976</v>
      </c>
      <c r="O514" s="213"/>
      <c r="P514" s="213"/>
      <c r="Q514" s="33">
        <f>IF($P513=$Q$4,ROUND($L514,2)*O513,0)</f>
        <v>0</v>
      </c>
      <c r="R514" s="33">
        <f>IF($P513=$R$4,ROUND($L514,2)*O513,0)</f>
        <v>0</v>
      </c>
      <c r="S514" s="33">
        <f>IF(P513=$S$4,ROUND($L514,2)*O513,0)</f>
        <v>0</v>
      </c>
      <c r="T514" s="215"/>
      <c r="U514" s="18"/>
      <c r="V514" s="211"/>
      <c r="W514" s="220"/>
      <c r="X514" s="212"/>
      <c r="Y514" s="212"/>
      <c r="Z514" s="18"/>
      <c r="AA514" s="18"/>
      <c r="AB514" s="18"/>
      <c r="AC514" s="18"/>
      <c r="AD514" s="18"/>
      <c r="AE514" s="18"/>
      <c r="AF514" s="18"/>
      <c r="AG514" s="18"/>
      <c r="AH514" s="18"/>
      <c r="AI514" s="18"/>
      <c r="AJ514" s="18"/>
      <c r="AK514" s="18"/>
      <c r="AL514" s="18"/>
      <c r="AM514" s="18"/>
      <c r="AN514" s="18"/>
      <c r="AO514" s="18"/>
      <c r="AP514" s="18"/>
      <c r="AQ514" s="18"/>
      <c r="AR514" s="18"/>
      <c r="AS514" s="18"/>
      <c r="AT514" s="18"/>
      <c r="AU514" s="18"/>
      <c r="AV514" s="18"/>
      <c r="AW514" s="18"/>
      <c r="AX514" s="18"/>
      <c r="AY514" s="18"/>
      <c r="AZ514" s="18"/>
      <c r="BA514" s="18"/>
      <c r="BB514" s="18"/>
      <c r="BC514" s="18"/>
      <c r="BD514" s="18"/>
      <c r="BE514" s="18"/>
      <c r="BF514" s="18"/>
      <c r="BG514" s="18"/>
      <c r="BH514" s="18"/>
      <c r="BI514" s="18"/>
      <c r="BJ514" s="18"/>
      <c r="BK514" s="18"/>
      <c r="BL514" s="18"/>
      <c r="BM514" s="18"/>
      <c r="BN514" s="18"/>
      <c r="BO514" s="18"/>
      <c r="BP514" s="18"/>
      <c r="BQ514" s="18"/>
      <c r="BR514" s="18"/>
      <c r="BS514" s="18"/>
      <c r="BT514" s="18"/>
      <c r="BU514" s="18"/>
      <c r="BV514" s="18"/>
      <c r="BW514" s="18"/>
      <c r="BX514" s="18"/>
      <c r="BY514" s="18"/>
      <c r="BZ514" s="18"/>
      <c r="CA514" s="18"/>
      <c r="CB514" s="18"/>
      <c r="CC514" s="18"/>
      <c r="CD514" s="18"/>
      <c r="CE514" s="18"/>
      <c r="CF514" s="18"/>
      <c r="CG514" s="18"/>
      <c r="CH514" s="18"/>
      <c r="CI514" s="18"/>
      <c r="CJ514" s="18"/>
    </row>
    <row r="515" spans="1:88" ht="15.75" customHeight="1">
      <c r="A515" s="24" t="s">
        <v>1484</v>
      </c>
      <c r="B515" s="25" t="s">
        <v>1485</v>
      </c>
      <c r="C515" s="26" t="s">
        <v>1486</v>
      </c>
      <c r="D515" s="26" t="s">
        <v>1487</v>
      </c>
      <c r="E515" s="24" t="s">
        <v>1962</v>
      </c>
      <c r="F515" s="37" t="s">
        <v>1967</v>
      </c>
      <c r="G515" s="24" t="s">
        <v>2753</v>
      </c>
      <c r="H515" s="29" t="s">
        <v>1488</v>
      </c>
      <c r="I515" s="30" t="s">
        <v>262</v>
      </c>
      <c r="J515" s="43" t="s">
        <v>2533</v>
      </c>
      <c r="K515" s="43" t="s">
        <v>1489</v>
      </c>
      <c r="L515" s="32"/>
      <c r="M515" s="32"/>
      <c r="N515" s="32" t="s">
        <v>1973</v>
      </c>
      <c r="O515" s="213">
        <v>2</v>
      </c>
      <c r="P515" s="214">
        <v>3</v>
      </c>
      <c r="Q515" s="33">
        <f>IF($P515=$Q$4,ROUND($L515,2)*$O515,0)</f>
        <v>0</v>
      </c>
      <c r="R515" s="33">
        <f>IF($P515=$R$4,ROUND($L515,2)*$O515,0)</f>
        <v>0</v>
      </c>
      <c r="S515" s="33">
        <f>IF($P515=$S$4,ROUND($L515,2)*$O515,0)</f>
        <v>0</v>
      </c>
      <c r="T515" s="215" t="str">
        <f>IF((L515&gt;0)*AND(L516&gt;0),"BŁĄD - Wprowadzono dwie wartości",IF((L515=0)*AND(L516=0),"Wprowadź kwotę dla oferowanego materiału",IF((L516&lt;&gt;0)*AND(K516=0),"Uzupełnij pola SYMBOL/PRODUCENT dla zamiennika",IF((L516=0)*AND(K516&lt;&gt;0),"cena dla niewłaściwego PRODUCENTA",IF((K516&lt;&gt;0)*AND(L516&lt;&gt;0)*AND(J516=0),"Uzupełnij pole PRODUCENT dla zamiennika","OK")))))</f>
        <v>Wprowadź kwotę dla oferowanego materiału</v>
      </c>
      <c r="U515" s="18"/>
      <c r="V515" s="211"/>
      <c r="W515" s="220"/>
      <c r="X515" s="212"/>
      <c r="Y515" s="211"/>
      <c r="Z515" s="18"/>
      <c r="AA515" s="18"/>
      <c r="AB515" s="18"/>
      <c r="AC515" s="18"/>
      <c r="AD515" s="18"/>
      <c r="AE515" s="18"/>
      <c r="AF515" s="18"/>
      <c r="AG515" s="18"/>
      <c r="AH515" s="18"/>
      <c r="AI515" s="18"/>
      <c r="AJ515" s="18"/>
      <c r="AK515" s="18"/>
      <c r="AL515" s="18"/>
      <c r="AM515" s="18"/>
      <c r="AN515" s="18"/>
      <c r="AO515" s="18"/>
      <c r="AP515" s="18"/>
      <c r="AQ515" s="18"/>
      <c r="AR515" s="18"/>
      <c r="AS515" s="18"/>
      <c r="AT515" s="18"/>
      <c r="AU515" s="18"/>
      <c r="AV515" s="18"/>
      <c r="AW515" s="18"/>
      <c r="AX515" s="18"/>
      <c r="AY515" s="18"/>
      <c r="AZ515" s="18"/>
      <c r="BA515" s="18"/>
      <c r="BB515" s="18"/>
      <c r="BC515" s="18"/>
      <c r="BD515" s="18"/>
      <c r="BE515" s="18"/>
      <c r="BF515" s="18"/>
      <c r="BG515" s="18"/>
      <c r="BH515" s="18"/>
      <c r="BI515" s="18"/>
      <c r="BJ515" s="18"/>
      <c r="BK515" s="18"/>
      <c r="BL515" s="18"/>
      <c r="BM515" s="18"/>
      <c r="BN515" s="18"/>
      <c r="BO515" s="18"/>
      <c r="BP515" s="18"/>
      <c r="BQ515" s="18"/>
      <c r="BR515" s="18"/>
      <c r="BS515" s="18"/>
      <c r="BT515" s="18"/>
      <c r="BU515" s="18"/>
      <c r="BV515" s="18"/>
      <c r="BW515" s="18"/>
      <c r="BX515" s="18"/>
      <c r="BY515" s="18"/>
      <c r="BZ515" s="18"/>
      <c r="CA515" s="18"/>
      <c r="CB515" s="18"/>
      <c r="CC515" s="18"/>
      <c r="CD515" s="18"/>
      <c r="CE515" s="18"/>
      <c r="CF515" s="18"/>
      <c r="CG515" s="18"/>
      <c r="CH515" s="18"/>
      <c r="CI515" s="18"/>
      <c r="CJ515" s="18"/>
    </row>
    <row r="516" spans="1:88" ht="15.75" customHeight="1">
      <c r="A516" s="34" t="s">
        <v>1490</v>
      </c>
      <c r="B516" s="25" t="s">
        <v>1491</v>
      </c>
      <c r="C516" s="26" t="s">
        <v>1492</v>
      </c>
      <c r="D516" s="26" t="s">
        <v>1487</v>
      </c>
      <c r="E516" s="24" t="s">
        <v>1962</v>
      </c>
      <c r="F516" s="37" t="s">
        <v>1967</v>
      </c>
      <c r="G516" s="24" t="s">
        <v>2753</v>
      </c>
      <c r="H516" s="29" t="s">
        <v>1488</v>
      </c>
      <c r="I516" s="30" t="s">
        <v>262</v>
      </c>
      <c r="J516" s="43"/>
      <c r="K516" s="36"/>
      <c r="L516" s="32"/>
      <c r="M516" s="32"/>
      <c r="N516" s="32" t="s">
        <v>1976</v>
      </c>
      <c r="O516" s="213"/>
      <c r="P516" s="213"/>
      <c r="Q516" s="33">
        <f>IF($P515=$Q$4,ROUND($L516,2)*O515,0)</f>
        <v>0</v>
      </c>
      <c r="R516" s="33">
        <f>IF($P515=$R$4,ROUND($L516,2)*O515,0)</f>
        <v>0</v>
      </c>
      <c r="S516" s="33">
        <f>IF(P515=$S$4,ROUND($L516,2)*O515,0)</f>
        <v>0</v>
      </c>
      <c r="T516" s="215"/>
      <c r="U516" s="18"/>
      <c r="V516" s="211"/>
      <c r="W516" s="220"/>
      <c r="X516" s="212"/>
      <c r="Y516" s="212"/>
      <c r="Z516" s="18"/>
      <c r="AA516" s="18"/>
      <c r="AB516" s="18"/>
      <c r="AC516" s="18"/>
      <c r="AD516" s="18"/>
      <c r="AE516" s="18"/>
      <c r="AF516" s="18"/>
      <c r="AG516" s="18"/>
      <c r="AH516" s="18"/>
      <c r="AI516" s="18"/>
      <c r="AJ516" s="18"/>
      <c r="AK516" s="18"/>
      <c r="AL516" s="18"/>
      <c r="AM516" s="18"/>
      <c r="AN516" s="18"/>
      <c r="AO516" s="18"/>
      <c r="AP516" s="18"/>
      <c r="AQ516" s="18"/>
      <c r="AR516" s="18"/>
      <c r="AS516" s="18"/>
      <c r="AT516" s="18"/>
      <c r="AU516" s="18"/>
      <c r="AV516" s="18"/>
      <c r="AW516" s="18"/>
      <c r="AX516" s="18"/>
      <c r="AY516" s="18"/>
      <c r="AZ516" s="18"/>
      <c r="BA516" s="18"/>
      <c r="BB516" s="18"/>
      <c r="BC516" s="18"/>
      <c r="BD516" s="18"/>
      <c r="BE516" s="18"/>
      <c r="BF516" s="18"/>
      <c r="BG516" s="18"/>
      <c r="BH516" s="18"/>
      <c r="BI516" s="18"/>
      <c r="BJ516" s="18"/>
      <c r="BK516" s="18"/>
      <c r="BL516" s="18"/>
      <c r="BM516" s="18"/>
      <c r="BN516" s="18"/>
      <c r="BO516" s="18"/>
      <c r="BP516" s="18"/>
      <c r="BQ516" s="18"/>
      <c r="BR516" s="18"/>
      <c r="BS516" s="18"/>
      <c r="BT516" s="18"/>
      <c r="BU516" s="18"/>
      <c r="BV516" s="18"/>
      <c r="BW516" s="18"/>
      <c r="BX516" s="18"/>
      <c r="BY516" s="18"/>
      <c r="BZ516" s="18"/>
      <c r="CA516" s="18"/>
      <c r="CB516" s="18"/>
      <c r="CC516" s="18"/>
      <c r="CD516" s="18"/>
      <c r="CE516" s="18"/>
      <c r="CF516" s="18"/>
      <c r="CG516" s="18"/>
      <c r="CH516" s="18"/>
      <c r="CI516" s="18"/>
      <c r="CJ516" s="18"/>
    </row>
    <row r="517" spans="1:88" ht="15.75" customHeight="1">
      <c r="A517" s="24" t="s">
        <v>1493</v>
      </c>
      <c r="B517" s="25" t="s">
        <v>1494</v>
      </c>
      <c r="C517" s="26" t="s">
        <v>1495</v>
      </c>
      <c r="D517" s="26" t="s">
        <v>1496</v>
      </c>
      <c r="E517" s="24" t="s">
        <v>1962</v>
      </c>
      <c r="F517" s="37" t="s">
        <v>2134</v>
      </c>
      <c r="G517" s="24" t="s">
        <v>2753</v>
      </c>
      <c r="H517" s="29" t="s">
        <v>1488</v>
      </c>
      <c r="I517" s="30" t="s">
        <v>2790</v>
      </c>
      <c r="J517" s="43" t="s">
        <v>2533</v>
      </c>
      <c r="K517" s="43" t="s">
        <v>1497</v>
      </c>
      <c r="L517" s="32"/>
      <c r="M517" s="32"/>
      <c r="N517" s="32" t="s">
        <v>1973</v>
      </c>
      <c r="O517" s="213">
        <v>1</v>
      </c>
      <c r="P517" s="214">
        <v>3</v>
      </c>
      <c r="Q517" s="33">
        <f>IF($P517=$Q$4,ROUND($L517,2)*$O517,0)</f>
        <v>0</v>
      </c>
      <c r="R517" s="33">
        <f>IF($P517=$R$4,ROUND($L517,2)*$O517,0)</f>
        <v>0</v>
      </c>
      <c r="S517" s="33">
        <f>IF($P517=$S$4,ROUND($L517,2)*$O517,0)</f>
        <v>0</v>
      </c>
      <c r="T517" s="215" t="str">
        <f>IF((L517&gt;0)*AND(L518&gt;0),"BŁĄD - Wprowadzono dwie wartości",IF((L517=0)*AND(L518=0),"Wprowadź kwotę dla oferowanego materiału",IF((L518&lt;&gt;0)*AND(K518=0),"Uzupełnij pola SYMBOL/PRODUCENT dla zamiennika",IF((L518=0)*AND(K518&lt;&gt;0),"cena dla niewłaściwego PRODUCENTA",IF((K518&lt;&gt;0)*AND(L518&lt;&gt;0)*AND(J518=0),"Uzupełnij pole PRODUCENT dla zamiennika","OK")))))</f>
        <v>Wprowadź kwotę dla oferowanego materiału</v>
      </c>
      <c r="U517" s="18"/>
      <c r="V517" s="211"/>
      <c r="W517" s="220"/>
      <c r="X517" s="212"/>
      <c r="Y517" s="211"/>
      <c r="Z517" s="18"/>
      <c r="AA517" s="18"/>
      <c r="AB517" s="18"/>
      <c r="AC517" s="18"/>
      <c r="AD517" s="18"/>
      <c r="AE517" s="18"/>
      <c r="AF517" s="18"/>
      <c r="AG517" s="18"/>
      <c r="AH517" s="18"/>
      <c r="AI517" s="18"/>
      <c r="AJ517" s="18"/>
      <c r="AK517" s="18"/>
      <c r="AL517" s="18"/>
      <c r="AM517" s="18"/>
      <c r="AN517" s="18"/>
      <c r="AO517" s="18"/>
      <c r="AP517" s="18"/>
      <c r="AQ517" s="18"/>
      <c r="AR517" s="18"/>
      <c r="AS517" s="18"/>
      <c r="AT517" s="18"/>
      <c r="AU517" s="18"/>
      <c r="AV517" s="18"/>
      <c r="AW517" s="18"/>
      <c r="AX517" s="18"/>
      <c r="AY517" s="18"/>
      <c r="AZ517" s="18"/>
      <c r="BA517" s="18"/>
      <c r="BB517" s="18"/>
      <c r="BC517" s="18"/>
      <c r="BD517" s="18"/>
      <c r="BE517" s="18"/>
      <c r="BF517" s="18"/>
      <c r="BG517" s="18"/>
      <c r="BH517" s="18"/>
      <c r="BI517" s="18"/>
      <c r="BJ517" s="18"/>
      <c r="BK517" s="18"/>
      <c r="BL517" s="18"/>
      <c r="BM517" s="18"/>
      <c r="BN517" s="18"/>
      <c r="BO517" s="18"/>
      <c r="BP517" s="18"/>
      <c r="BQ517" s="18"/>
      <c r="BR517" s="18"/>
      <c r="BS517" s="18"/>
      <c r="BT517" s="18"/>
      <c r="BU517" s="18"/>
      <c r="BV517" s="18"/>
      <c r="BW517" s="18"/>
      <c r="BX517" s="18"/>
      <c r="BY517" s="18"/>
      <c r="BZ517" s="18"/>
      <c r="CA517" s="18"/>
      <c r="CB517" s="18"/>
      <c r="CC517" s="18"/>
      <c r="CD517" s="18"/>
      <c r="CE517" s="18"/>
      <c r="CF517" s="18"/>
      <c r="CG517" s="18"/>
      <c r="CH517" s="18"/>
      <c r="CI517" s="18"/>
      <c r="CJ517" s="18"/>
    </row>
    <row r="518" spans="1:88" ht="15.75" customHeight="1">
      <c r="A518" s="24" t="s">
        <v>1498</v>
      </c>
      <c r="B518" s="25" t="s">
        <v>1499</v>
      </c>
      <c r="C518" s="26" t="s">
        <v>1500</v>
      </c>
      <c r="D518" s="26" t="s">
        <v>1496</v>
      </c>
      <c r="E518" s="24" t="s">
        <v>1962</v>
      </c>
      <c r="F518" s="37" t="s">
        <v>2134</v>
      </c>
      <c r="G518" s="24" t="s">
        <v>2753</v>
      </c>
      <c r="H518" s="29" t="s">
        <v>1488</v>
      </c>
      <c r="I518" s="30" t="s">
        <v>2790</v>
      </c>
      <c r="J518" s="43"/>
      <c r="K518" s="36"/>
      <c r="L518" s="32"/>
      <c r="M518" s="32"/>
      <c r="N518" s="32" t="s">
        <v>1976</v>
      </c>
      <c r="O518" s="213"/>
      <c r="P518" s="213"/>
      <c r="Q518" s="33">
        <f>IF($P517=$Q$4,ROUND($L518,2)*O517,0)</f>
        <v>0</v>
      </c>
      <c r="R518" s="33">
        <f>IF($P517=$R$4,ROUND($L518,2)*O517,0)</f>
        <v>0</v>
      </c>
      <c r="S518" s="33">
        <f>IF(P517=$S$4,ROUND($L518,2)*O517,0)</f>
        <v>0</v>
      </c>
      <c r="T518" s="215"/>
      <c r="U518" s="18"/>
      <c r="V518" s="211"/>
      <c r="W518" s="220"/>
      <c r="X518" s="212"/>
      <c r="Y518" s="212"/>
      <c r="Z518" s="18"/>
      <c r="AA518" s="18"/>
      <c r="AB518" s="18"/>
      <c r="AC518" s="18"/>
      <c r="AD518" s="18"/>
      <c r="AE518" s="18"/>
      <c r="AF518" s="18"/>
      <c r="AG518" s="18"/>
      <c r="AH518" s="18"/>
      <c r="AI518" s="18"/>
      <c r="AJ518" s="18"/>
      <c r="AK518" s="18"/>
      <c r="AL518" s="18"/>
      <c r="AM518" s="18"/>
      <c r="AN518" s="18"/>
      <c r="AO518" s="18"/>
      <c r="AP518" s="18"/>
      <c r="AQ518" s="18"/>
      <c r="AR518" s="18"/>
      <c r="AS518" s="18"/>
      <c r="AT518" s="18"/>
      <c r="AU518" s="18"/>
      <c r="AV518" s="18"/>
      <c r="AW518" s="18"/>
      <c r="AX518" s="18"/>
      <c r="AY518" s="18"/>
      <c r="AZ518" s="18"/>
      <c r="BA518" s="18"/>
      <c r="BB518" s="18"/>
      <c r="BC518" s="18"/>
      <c r="BD518" s="18"/>
      <c r="BE518" s="18"/>
      <c r="BF518" s="18"/>
      <c r="BG518" s="18"/>
      <c r="BH518" s="18"/>
      <c r="BI518" s="18"/>
      <c r="BJ518" s="18"/>
      <c r="BK518" s="18"/>
      <c r="BL518" s="18"/>
      <c r="BM518" s="18"/>
      <c r="BN518" s="18"/>
      <c r="BO518" s="18"/>
      <c r="BP518" s="18"/>
      <c r="BQ518" s="18"/>
      <c r="BR518" s="18"/>
      <c r="BS518" s="18"/>
      <c r="BT518" s="18"/>
      <c r="BU518" s="18"/>
      <c r="BV518" s="18"/>
      <c r="BW518" s="18"/>
      <c r="BX518" s="18"/>
      <c r="BY518" s="18"/>
      <c r="BZ518" s="18"/>
      <c r="CA518" s="18"/>
      <c r="CB518" s="18"/>
      <c r="CC518" s="18"/>
      <c r="CD518" s="18"/>
      <c r="CE518" s="18"/>
      <c r="CF518" s="18"/>
      <c r="CG518" s="18"/>
      <c r="CH518" s="18"/>
      <c r="CI518" s="18"/>
      <c r="CJ518" s="18"/>
    </row>
    <row r="519" spans="1:88" ht="15.75" customHeight="1">
      <c r="A519" s="24" t="s">
        <v>1501</v>
      </c>
      <c r="B519" s="25" t="s">
        <v>1502</v>
      </c>
      <c r="C519" s="26" t="s">
        <v>1503</v>
      </c>
      <c r="D519" s="26" t="s">
        <v>1504</v>
      </c>
      <c r="E519" s="24" t="s">
        <v>1962</v>
      </c>
      <c r="F519" s="37" t="s">
        <v>2143</v>
      </c>
      <c r="G519" s="24" t="s">
        <v>2753</v>
      </c>
      <c r="H519" s="29" t="s">
        <v>1488</v>
      </c>
      <c r="I519" s="30" t="s">
        <v>2790</v>
      </c>
      <c r="J519" s="43" t="s">
        <v>2533</v>
      </c>
      <c r="K519" s="43" t="s">
        <v>1505</v>
      </c>
      <c r="L519" s="32"/>
      <c r="M519" s="32"/>
      <c r="N519" s="32" t="s">
        <v>1973</v>
      </c>
      <c r="O519" s="213">
        <v>1</v>
      </c>
      <c r="P519" s="214">
        <v>3</v>
      </c>
      <c r="Q519" s="33">
        <f>IF($P519=$Q$4,ROUND($L519,2)*$O519,0)</f>
        <v>0</v>
      </c>
      <c r="R519" s="33">
        <f>IF($P519=$R$4,ROUND($L519,2)*$O519,0)</f>
        <v>0</v>
      </c>
      <c r="S519" s="33">
        <f>IF($P519=$S$4,ROUND($L519,2)*$O519,0)</f>
        <v>0</v>
      </c>
      <c r="T519" s="215" t="str">
        <f>IF((L519&gt;0)*AND(L520&gt;0),"BŁĄD - Wprowadzono dwie wartości",IF((L519=0)*AND(L520=0),"Wprowadź kwotę dla oferowanego materiału",IF((L520&lt;&gt;0)*AND(K520=0),"Uzupełnij pola SYMBOL/PRODUCENT dla zamiennika",IF((L520=0)*AND(K520&lt;&gt;0),"cena dla niewłaściwego PRODUCENTA",IF((K520&lt;&gt;0)*AND(L520&lt;&gt;0)*AND(J520=0),"Uzupełnij pole PRODUCENT dla zamiennika","OK")))))</f>
        <v>Wprowadź kwotę dla oferowanego materiału</v>
      </c>
      <c r="U519" s="18"/>
      <c r="V519" s="211"/>
      <c r="W519" s="220"/>
      <c r="X519" s="212"/>
      <c r="Y519" s="211"/>
      <c r="Z519" s="18"/>
      <c r="AA519" s="18"/>
      <c r="AB519" s="18"/>
      <c r="AC519" s="18"/>
      <c r="AD519" s="18"/>
      <c r="AE519" s="18"/>
      <c r="AF519" s="18"/>
      <c r="AG519" s="18"/>
      <c r="AH519" s="18"/>
      <c r="AI519" s="18"/>
      <c r="AJ519" s="18"/>
      <c r="AK519" s="18"/>
      <c r="AL519" s="18"/>
      <c r="AM519" s="18"/>
      <c r="AN519" s="18"/>
      <c r="AO519" s="18"/>
      <c r="AP519" s="18"/>
      <c r="AQ519" s="18"/>
      <c r="AR519" s="18"/>
      <c r="AS519" s="18"/>
      <c r="AT519" s="18"/>
      <c r="AU519" s="18"/>
      <c r="AV519" s="18"/>
      <c r="AW519" s="18"/>
      <c r="AX519" s="18"/>
      <c r="AY519" s="18"/>
      <c r="AZ519" s="18"/>
      <c r="BA519" s="18"/>
      <c r="BB519" s="18"/>
      <c r="BC519" s="18"/>
      <c r="BD519" s="18"/>
      <c r="BE519" s="18"/>
      <c r="BF519" s="18"/>
      <c r="BG519" s="18"/>
      <c r="BH519" s="18"/>
      <c r="BI519" s="18"/>
      <c r="BJ519" s="18"/>
      <c r="BK519" s="18"/>
      <c r="BL519" s="18"/>
      <c r="BM519" s="18"/>
      <c r="BN519" s="18"/>
      <c r="BO519" s="18"/>
      <c r="BP519" s="18"/>
      <c r="BQ519" s="18"/>
      <c r="BR519" s="18"/>
      <c r="BS519" s="18"/>
      <c r="BT519" s="18"/>
      <c r="BU519" s="18"/>
      <c r="BV519" s="18"/>
      <c r="BW519" s="18"/>
      <c r="BX519" s="18"/>
      <c r="BY519" s="18"/>
      <c r="BZ519" s="18"/>
      <c r="CA519" s="18"/>
      <c r="CB519" s="18"/>
      <c r="CC519" s="18"/>
      <c r="CD519" s="18"/>
      <c r="CE519" s="18"/>
      <c r="CF519" s="18"/>
      <c r="CG519" s="18"/>
      <c r="CH519" s="18"/>
      <c r="CI519" s="18"/>
      <c r="CJ519" s="18"/>
    </row>
    <row r="520" spans="1:88" ht="15.75" customHeight="1">
      <c r="A520" s="24" t="s">
        <v>1506</v>
      </c>
      <c r="B520" s="25" t="s">
        <v>1507</v>
      </c>
      <c r="C520" s="26" t="s">
        <v>1508</v>
      </c>
      <c r="D520" s="26" t="s">
        <v>1504</v>
      </c>
      <c r="E520" s="24" t="s">
        <v>1962</v>
      </c>
      <c r="F520" s="37" t="s">
        <v>2143</v>
      </c>
      <c r="G520" s="24" t="s">
        <v>2753</v>
      </c>
      <c r="H520" s="29" t="s">
        <v>1488</v>
      </c>
      <c r="I520" s="30" t="s">
        <v>2790</v>
      </c>
      <c r="J520" s="43"/>
      <c r="K520" s="36"/>
      <c r="L520" s="32"/>
      <c r="M520" s="32"/>
      <c r="N520" s="32" t="s">
        <v>1976</v>
      </c>
      <c r="O520" s="213"/>
      <c r="P520" s="213"/>
      <c r="Q520" s="33">
        <f>IF($P519=$Q$4,ROUND($L520,2)*O519,0)</f>
        <v>0</v>
      </c>
      <c r="R520" s="33">
        <f>IF($P519=$R$4,ROUND($L520,2)*O519,0)</f>
        <v>0</v>
      </c>
      <c r="S520" s="33">
        <f>IF(P519=$S$4,ROUND($L520,2)*O519,0)</f>
        <v>0</v>
      </c>
      <c r="T520" s="215"/>
      <c r="U520" s="18"/>
      <c r="V520" s="211"/>
      <c r="W520" s="220"/>
      <c r="X520" s="212"/>
      <c r="Y520" s="212"/>
      <c r="Z520" s="18"/>
      <c r="AA520" s="18"/>
      <c r="AB520" s="18"/>
      <c r="AC520" s="18"/>
      <c r="AD520" s="18"/>
      <c r="AE520" s="18"/>
      <c r="AF520" s="18"/>
      <c r="AG520" s="18"/>
      <c r="AH520" s="18"/>
      <c r="AI520" s="18"/>
      <c r="AJ520" s="18"/>
      <c r="AK520" s="18"/>
      <c r="AL520" s="18"/>
      <c r="AM520" s="18"/>
      <c r="AN520" s="18"/>
      <c r="AO520" s="18"/>
      <c r="AP520" s="18"/>
      <c r="AQ520" s="18"/>
      <c r="AR520" s="18"/>
      <c r="AS520" s="18"/>
      <c r="AT520" s="18"/>
      <c r="AU520" s="18"/>
      <c r="AV520" s="18"/>
      <c r="AW520" s="18"/>
      <c r="AX520" s="18"/>
      <c r="AY520" s="18"/>
      <c r="AZ520" s="18"/>
      <c r="BA520" s="18"/>
      <c r="BB520" s="18"/>
      <c r="BC520" s="18"/>
      <c r="BD520" s="18"/>
      <c r="BE520" s="18"/>
      <c r="BF520" s="18"/>
      <c r="BG520" s="18"/>
      <c r="BH520" s="18"/>
      <c r="BI520" s="18"/>
      <c r="BJ520" s="18"/>
      <c r="BK520" s="18"/>
      <c r="BL520" s="18"/>
      <c r="BM520" s="18"/>
      <c r="BN520" s="18"/>
      <c r="BO520" s="18"/>
      <c r="BP520" s="18"/>
      <c r="BQ520" s="18"/>
      <c r="BR520" s="18"/>
      <c r="BS520" s="18"/>
      <c r="BT520" s="18"/>
      <c r="BU520" s="18"/>
      <c r="BV520" s="18"/>
      <c r="BW520" s="18"/>
      <c r="BX520" s="18"/>
      <c r="BY520" s="18"/>
      <c r="BZ520" s="18"/>
      <c r="CA520" s="18"/>
      <c r="CB520" s="18"/>
      <c r="CC520" s="18"/>
      <c r="CD520" s="18"/>
      <c r="CE520" s="18"/>
      <c r="CF520" s="18"/>
      <c r="CG520" s="18"/>
      <c r="CH520" s="18"/>
      <c r="CI520" s="18"/>
      <c r="CJ520" s="18"/>
    </row>
    <row r="521" spans="1:88" ht="15.75" customHeight="1">
      <c r="A521" s="34" t="s">
        <v>1509</v>
      </c>
      <c r="B521" s="25" t="s">
        <v>1510</v>
      </c>
      <c r="C521" s="26" t="s">
        <v>1511</v>
      </c>
      <c r="D521" s="26" t="s">
        <v>1512</v>
      </c>
      <c r="E521" s="24" t="s">
        <v>1962</v>
      </c>
      <c r="F521" s="37" t="s">
        <v>2153</v>
      </c>
      <c r="G521" s="24" t="s">
        <v>2753</v>
      </c>
      <c r="H521" s="29" t="s">
        <v>1488</v>
      </c>
      <c r="I521" s="30" t="s">
        <v>2790</v>
      </c>
      <c r="J521" s="43" t="s">
        <v>2533</v>
      </c>
      <c r="K521" s="43" t="s">
        <v>1513</v>
      </c>
      <c r="L521" s="32"/>
      <c r="M521" s="32"/>
      <c r="N521" s="32" t="s">
        <v>1973</v>
      </c>
      <c r="O521" s="213">
        <v>1</v>
      </c>
      <c r="P521" s="214">
        <v>3</v>
      </c>
      <c r="Q521" s="33">
        <f>IF($P521=$Q$4,ROUND($L521,2)*$O521,0)</f>
        <v>0</v>
      </c>
      <c r="R521" s="33">
        <f>IF($P521=$R$4,ROUND($L521,2)*$O521,0)</f>
        <v>0</v>
      </c>
      <c r="S521" s="33">
        <f>IF($P521=$S$4,ROUND($L521,2)*$O521,0)</f>
        <v>0</v>
      </c>
      <c r="T521" s="215" t="str">
        <f>IF((L521&gt;0)*AND(L522&gt;0),"BŁĄD - Wprowadzono dwie wartości",IF((L521=0)*AND(L522=0),"Wprowadź kwotę dla oferowanego materiału",IF((L522&lt;&gt;0)*AND(K522=0),"Uzupełnij pola SYMBOL/PRODUCENT dla zamiennika",IF((L522=0)*AND(K522&lt;&gt;0),"cena dla niewłaściwego PRODUCENTA",IF((K522&lt;&gt;0)*AND(L522&lt;&gt;0)*AND(J522=0),"Uzupełnij pole PRODUCENT dla zamiennika","OK")))))</f>
        <v>Wprowadź kwotę dla oferowanego materiału</v>
      </c>
      <c r="U521" s="18"/>
      <c r="V521" s="211"/>
      <c r="W521" s="220"/>
      <c r="X521" s="212"/>
      <c r="Y521" s="211"/>
      <c r="Z521" s="18"/>
      <c r="AA521" s="18"/>
      <c r="AB521" s="18"/>
      <c r="AC521" s="18"/>
      <c r="AD521" s="18"/>
      <c r="AE521" s="18"/>
      <c r="AF521" s="18"/>
      <c r="AG521" s="18"/>
      <c r="AH521" s="18"/>
      <c r="AI521" s="18"/>
      <c r="AJ521" s="18"/>
      <c r="AK521" s="18"/>
      <c r="AL521" s="18"/>
      <c r="AM521" s="18"/>
      <c r="AN521" s="18"/>
      <c r="AO521" s="18"/>
      <c r="AP521" s="18"/>
      <c r="AQ521" s="18"/>
      <c r="AR521" s="18"/>
      <c r="AS521" s="18"/>
      <c r="AT521" s="18"/>
      <c r="AU521" s="18"/>
      <c r="AV521" s="18"/>
      <c r="AW521" s="18"/>
      <c r="AX521" s="18"/>
      <c r="AY521" s="18"/>
      <c r="AZ521" s="18"/>
      <c r="BA521" s="18"/>
      <c r="BB521" s="18"/>
      <c r="BC521" s="18"/>
      <c r="BD521" s="18"/>
      <c r="BE521" s="18"/>
      <c r="BF521" s="18"/>
      <c r="BG521" s="18"/>
      <c r="BH521" s="18"/>
      <c r="BI521" s="18"/>
      <c r="BJ521" s="18"/>
      <c r="BK521" s="18"/>
      <c r="BL521" s="18"/>
      <c r="BM521" s="18"/>
      <c r="BN521" s="18"/>
      <c r="BO521" s="18"/>
      <c r="BP521" s="18"/>
      <c r="BQ521" s="18"/>
      <c r="BR521" s="18"/>
      <c r="BS521" s="18"/>
      <c r="BT521" s="18"/>
      <c r="BU521" s="18"/>
      <c r="BV521" s="18"/>
      <c r="BW521" s="18"/>
      <c r="BX521" s="18"/>
      <c r="BY521" s="18"/>
      <c r="BZ521" s="18"/>
      <c r="CA521" s="18"/>
      <c r="CB521" s="18"/>
      <c r="CC521" s="18"/>
      <c r="CD521" s="18"/>
      <c r="CE521" s="18"/>
      <c r="CF521" s="18"/>
      <c r="CG521" s="18"/>
      <c r="CH521" s="18"/>
      <c r="CI521" s="18"/>
      <c r="CJ521" s="18"/>
    </row>
    <row r="522" spans="1:88" ht="15.75" customHeight="1">
      <c r="A522" s="24" t="s">
        <v>1514</v>
      </c>
      <c r="B522" s="25" t="s">
        <v>1515</v>
      </c>
      <c r="C522" s="26" t="s">
        <v>1516</v>
      </c>
      <c r="D522" s="26" t="s">
        <v>1512</v>
      </c>
      <c r="E522" s="24" t="s">
        <v>1962</v>
      </c>
      <c r="F522" s="37" t="s">
        <v>2153</v>
      </c>
      <c r="G522" s="24" t="s">
        <v>2753</v>
      </c>
      <c r="H522" s="29" t="s">
        <v>1488</v>
      </c>
      <c r="I522" s="30" t="s">
        <v>2790</v>
      </c>
      <c r="J522" s="43"/>
      <c r="K522" s="36"/>
      <c r="L522" s="32"/>
      <c r="M522" s="32"/>
      <c r="N522" s="32" t="s">
        <v>1976</v>
      </c>
      <c r="O522" s="213"/>
      <c r="P522" s="213"/>
      <c r="Q522" s="33">
        <f>IF($P521=$Q$4,ROUND($L522,2)*O521,0)</f>
        <v>0</v>
      </c>
      <c r="R522" s="33">
        <f>IF($P521=$R$4,ROUND($L522,2)*O521,0)</f>
        <v>0</v>
      </c>
      <c r="S522" s="33">
        <f>IF(P521=$S$4,ROUND($L522,2)*O521,0)</f>
        <v>0</v>
      </c>
      <c r="T522" s="215"/>
      <c r="U522" s="18"/>
      <c r="V522" s="211"/>
      <c r="W522" s="220"/>
      <c r="X522" s="212"/>
      <c r="Y522" s="212"/>
      <c r="Z522" s="18"/>
      <c r="AA522" s="18"/>
      <c r="AB522" s="18"/>
      <c r="AC522" s="18"/>
      <c r="AD522" s="18"/>
      <c r="AE522" s="18"/>
      <c r="AF522" s="18"/>
      <c r="AG522" s="18"/>
      <c r="AH522" s="18"/>
      <c r="AI522" s="18"/>
      <c r="AJ522" s="18"/>
      <c r="AK522" s="18"/>
      <c r="AL522" s="18"/>
      <c r="AM522" s="18"/>
      <c r="AN522" s="18"/>
      <c r="AO522" s="18"/>
      <c r="AP522" s="18"/>
      <c r="AQ522" s="18"/>
      <c r="AR522" s="18"/>
      <c r="AS522" s="18"/>
      <c r="AT522" s="18"/>
      <c r="AU522" s="18"/>
      <c r="AV522" s="18"/>
      <c r="AW522" s="18"/>
      <c r="AX522" s="18"/>
      <c r="AY522" s="18"/>
      <c r="AZ522" s="18"/>
      <c r="BA522" s="18"/>
      <c r="BB522" s="18"/>
      <c r="BC522" s="18"/>
      <c r="BD522" s="18"/>
      <c r="BE522" s="18"/>
      <c r="BF522" s="18"/>
      <c r="BG522" s="18"/>
      <c r="BH522" s="18"/>
      <c r="BI522" s="18"/>
      <c r="BJ522" s="18"/>
      <c r="BK522" s="18"/>
      <c r="BL522" s="18"/>
      <c r="BM522" s="18"/>
      <c r="BN522" s="18"/>
      <c r="BO522" s="18"/>
      <c r="BP522" s="18"/>
      <c r="BQ522" s="18"/>
      <c r="BR522" s="18"/>
      <c r="BS522" s="18"/>
      <c r="BT522" s="18"/>
      <c r="BU522" s="18"/>
      <c r="BV522" s="18"/>
      <c r="BW522" s="18"/>
      <c r="BX522" s="18"/>
      <c r="BY522" s="18"/>
      <c r="BZ522" s="18"/>
      <c r="CA522" s="18"/>
      <c r="CB522" s="18"/>
      <c r="CC522" s="18"/>
      <c r="CD522" s="18"/>
      <c r="CE522" s="18"/>
      <c r="CF522" s="18"/>
      <c r="CG522" s="18"/>
      <c r="CH522" s="18"/>
      <c r="CI522" s="18"/>
      <c r="CJ522" s="18"/>
    </row>
    <row r="523" spans="1:88" ht="22.5" customHeight="1">
      <c r="A523" s="24" t="s">
        <v>1517</v>
      </c>
      <c r="B523" s="25" t="s">
        <v>1518</v>
      </c>
      <c r="C523" s="26" t="s">
        <v>1519</v>
      </c>
      <c r="D523" s="26" t="s">
        <v>1520</v>
      </c>
      <c r="E523" s="24" t="s">
        <v>1962</v>
      </c>
      <c r="F523" s="37" t="s">
        <v>1967</v>
      </c>
      <c r="G523" s="24" t="s">
        <v>2753</v>
      </c>
      <c r="H523" s="29" t="s">
        <v>1521</v>
      </c>
      <c r="I523" s="30" t="s">
        <v>279</v>
      </c>
      <c r="J523" s="43" t="s">
        <v>2533</v>
      </c>
      <c r="K523" s="93" t="s">
        <v>1522</v>
      </c>
      <c r="L523" s="32"/>
      <c r="M523" s="32"/>
      <c r="N523" s="32" t="s">
        <v>1973</v>
      </c>
      <c r="O523" s="213">
        <v>1</v>
      </c>
      <c r="P523" s="214">
        <v>3</v>
      </c>
      <c r="Q523" s="33">
        <f>IF($P523=$Q$4,ROUND($L523,2)*$O523,0)</f>
        <v>0</v>
      </c>
      <c r="R523" s="33">
        <f>IF($P523=$R$4,ROUND($L523,2)*$O523,0)</f>
        <v>0</v>
      </c>
      <c r="S523" s="33">
        <f>IF($P523=$S$4,ROUND($L523,2)*$O523,0)</f>
        <v>0</v>
      </c>
      <c r="T523" s="215" t="str">
        <f>IF((L523&gt;0)*AND(L524&gt;0),"BŁĄD - Wprowadzono dwie wartości",IF((L523=0)*AND(L524=0),"Wprowadź kwotę dla oferowanego materiału",IF((L524&lt;&gt;0)*AND(K524=0),"Uzupełnij pola SYMBOL/PRODUCENT dla zamiennika",IF((L524=0)*AND(K524&lt;&gt;0),"cena dla niewłaściwego PRODUCENTA",IF((K524&lt;&gt;0)*AND(L524&lt;&gt;0)*AND(J524=0),"Uzupełnij pole PRODUCENT dla zamiennika","OK")))))</f>
        <v>Wprowadź kwotę dla oferowanego materiału</v>
      </c>
      <c r="U523" s="18"/>
      <c r="V523" s="211"/>
      <c r="W523" s="220"/>
      <c r="X523" s="212"/>
      <c r="Y523" s="211"/>
      <c r="Z523" s="18"/>
      <c r="AA523" s="18"/>
      <c r="AB523" s="18"/>
      <c r="AC523" s="18"/>
      <c r="AD523" s="18"/>
      <c r="AE523" s="18"/>
      <c r="AF523" s="18"/>
      <c r="AG523" s="18"/>
      <c r="AH523" s="18"/>
      <c r="AI523" s="18"/>
      <c r="AJ523" s="18"/>
      <c r="AK523" s="18"/>
      <c r="AL523" s="18"/>
      <c r="AM523" s="18"/>
      <c r="AN523" s="18"/>
      <c r="AO523" s="18"/>
      <c r="AP523" s="18"/>
      <c r="AQ523" s="18"/>
      <c r="AR523" s="18"/>
      <c r="AS523" s="18"/>
      <c r="AT523" s="18"/>
      <c r="AU523" s="18"/>
      <c r="AV523" s="18"/>
      <c r="AW523" s="18"/>
      <c r="AX523" s="18"/>
      <c r="AY523" s="18"/>
      <c r="AZ523" s="18"/>
      <c r="BA523" s="18"/>
      <c r="BB523" s="18"/>
      <c r="BC523" s="18"/>
      <c r="BD523" s="18"/>
      <c r="BE523" s="18"/>
      <c r="BF523" s="18"/>
      <c r="BG523" s="18"/>
      <c r="BH523" s="18"/>
      <c r="BI523" s="18"/>
      <c r="BJ523" s="18"/>
      <c r="BK523" s="18"/>
      <c r="BL523" s="18"/>
      <c r="BM523" s="18"/>
      <c r="BN523" s="18"/>
      <c r="BO523" s="18"/>
      <c r="BP523" s="18"/>
      <c r="BQ523" s="18"/>
      <c r="BR523" s="18"/>
      <c r="BS523" s="18"/>
      <c r="BT523" s="18"/>
      <c r="BU523" s="18"/>
      <c r="BV523" s="18"/>
      <c r="BW523" s="18"/>
      <c r="BX523" s="18"/>
      <c r="BY523" s="18"/>
      <c r="BZ523" s="18"/>
      <c r="CA523" s="18"/>
      <c r="CB523" s="18"/>
      <c r="CC523" s="18"/>
      <c r="CD523" s="18"/>
      <c r="CE523" s="18"/>
      <c r="CF523" s="18"/>
      <c r="CG523" s="18"/>
      <c r="CH523" s="18"/>
      <c r="CI523" s="18"/>
      <c r="CJ523" s="18"/>
    </row>
    <row r="524" spans="1:88" ht="22.5" customHeight="1">
      <c r="A524" s="24" t="s">
        <v>1523</v>
      </c>
      <c r="B524" s="25" t="s">
        <v>1524</v>
      </c>
      <c r="C524" s="26" t="s">
        <v>1520</v>
      </c>
      <c r="D524" s="26" t="s">
        <v>1520</v>
      </c>
      <c r="E524" s="24" t="s">
        <v>1962</v>
      </c>
      <c r="F524" s="37" t="s">
        <v>1967</v>
      </c>
      <c r="G524" s="24" t="s">
        <v>2753</v>
      </c>
      <c r="H524" s="29" t="s">
        <v>1521</v>
      </c>
      <c r="I524" s="30" t="s">
        <v>279</v>
      </c>
      <c r="J524" s="43"/>
      <c r="K524" s="94"/>
      <c r="L524" s="32"/>
      <c r="M524" s="32"/>
      <c r="N524" s="32" t="s">
        <v>1976</v>
      </c>
      <c r="O524" s="213"/>
      <c r="P524" s="213"/>
      <c r="Q524" s="33">
        <f>IF($P523=$Q$4,ROUND($L524,2)*O523,0)</f>
        <v>0</v>
      </c>
      <c r="R524" s="33">
        <f>IF($P523=$R$4,ROUND($L524,2)*O523,0)</f>
        <v>0</v>
      </c>
      <c r="S524" s="33">
        <f>IF(P523=$S$4,ROUND($L524,2)*O523,0)</f>
        <v>0</v>
      </c>
      <c r="T524" s="215"/>
      <c r="U524" s="18"/>
      <c r="V524" s="211"/>
      <c r="W524" s="220"/>
      <c r="X524" s="212"/>
      <c r="Y524" s="212"/>
      <c r="Z524" s="18"/>
      <c r="AA524" s="18"/>
      <c r="AB524" s="18"/>
      <c r="AC524" s="18"/>
      <c r="AD524" s="18"/>
      <c r="AE524" s="18"/>
      <c r="AF524" s="18"/>
      <c r="AG524" s="18"/>
      <c r="AH524" s="18"/>
      <c r="AI524" s="18"/>
      <c r="AJ524" s="18"/>
      <c r="AK524" s="18"/>
      <c r="AL524" s="18"/>
      <c r="AM524" s="18"/>
      <c r="AN524" s="18"/>
      <c r="AO524" s="18"/>
      <c r="AP524" s="18"/>
      <c r="AQ524" s="18"/>
      <c r="AR524" s="18"/>
      <c r="AS524" s="18"/>
      <c r="AT524" s="18"/>
      <c r="AU524" s="18"/>
      <c r="AV524" s="18"/>
      <c r="AW524" s="18"/>
      <c r="AX524" s="18"/>
      <c r="AY524" s="18"/>
      <c r="AZ524" s="18"/>
      <c r="BA524" s="18"/>
      <c r="BB524" s="18"/>
      <c r="BC524" s="18"/>
      <c r="BD524" s="18"/>
      <c r="BE524" s="18"/>
      <c r="BF524" s="18"/>
      <c r="BG524" s="18"/>
      <c r="BH524" s="18"/>
      <c r="BI524" s="18"/>
      <c r="BJ524" s="18"/>
      <c r="BK524" s="18"/>
      <c r="BL524" s="18"/>
      <c r="BM524" s="18"/>
      <c r="BN524" s="18"/>
      <c r="BO524" s="18"/>
      <c r="BP524" s="18"/>
      <c r="BQ524" s="18"/>
      <c r="BR524" s="18"/>
      <c r="BS524" s="18"/>
      <c r="BT524" s="18"/>
      <c r="BU524" s="18"/>
      <c r="BV524" s="18"/>
      <c r="BW524" s="18"/>
      <c r="BX524" s="18"/>
      <c r="BY524" s="18"/>
      <c r="BZ524" s="18"/>
      <c r="CA524" s="18"/>
      <c r="CB524" s="18"/>
      <c r="CC524" s="18"/>
      <c r="CD524" s="18"/>
      <c r="CE524" s="18"/>
      <c r="CF524" s="18"/>
      <c r="CG524" s="18"/>
      <c r="CH524" s="18"/>
      <c r="CI524" s="18"/>
      <c r="CJ524" s="18"/>
    </row>
    <row r="525" spans="1:88" ht="22.5" customHeight="1">
      <c r="A525" s="24" t="s">
        <v>1525</v>
      </c>
      <c r="B525" s="25" t="s">
        <v>1526</v>
      </c>
      <c r="C525" s="26" t="s">
        <v>1527</v>
      </c>
      <c r="D525" s="26" t="s">
        <v>1528</v>
      </c>
      <c r="E525" s="24" t="s">
        <v>1962</v>
      </c>
      <c r="F525" s="37" t="s">
        <v>1967</v>
      </c>
      <c r="G525" s="24" t="s">
        <v>2753</v>
      </c>
      <c r="H525" s="29" t="s">
        <v>1529</v>
      </c>
      <c r="I525" s="30" t="s">
        <v>279</v>
      </c>
      <c r="J525" s="43" t="s">
        <v>2533</v>
      </c>
      <c r="K525" s="31" t="s">
        <v>1530</v>
      </c>
      <c r="L525" s="32"/>
      <c r="M525" s="32"/>
      <c r="N525" s="32" t="s">
        <v>1973</v>
      </c>
      <c r="O525" s="213">
        <v>8</v>
      </c>
      <c r="P525" s="214">
        <v>2</v>
      </c>
      <c r="Q525" s="33">
        <f>IF($P525=$Q$4,ROUND($L525,2)*$O525,0)</f>
        <v>0</v>
      </c>
      <c r="R525" s="33">
        <f>IF($P525=$R$4,ROUND($L525,2)*$O525,0)</f>
        <v>0</v>
      </c>
      <c r="S525" s="33">
        <f>IF($P525=$S$4,ROUND($L525,2)*$O525,0)</f>
        <v>0</v>
      </c>
      <c r="T525" s="215" t="str">
        <f>IF((L525&gt;0)*AND(L526&gt;0),"BŁĄD - Wprowadzono dwie wartości",IF((L525=0)*AND(L526=0),"Wprowadź kwotę dla oferowanego materiału",IF((L526&lt;&gt;0)*AND(K526=0),"Uzupełnij pola SYMBOL/PRODUCENT dla zamiennika",IF((L526=0)*AND(K526&lt;&gt;0),"cena dla niewłaściwego PRODUCENTA",IF((K526&lt;&gt;0)*AND(L526&lt;&gt;0)*AND(J526=0),"Uzupełnij pole PRODUCENT dla zamiennika","OK")))))</f>
        <v>Wprowadź kwotę dla oferowanego materiału</v>
      </c>
      <c r="U525" s="18"/>
      <c r="V525" s="211"/>
      <c r="W525" s="220"/>
      <c r="X525" s="212"/>
      <c r="Y525" s="211"/>
      <c r="Z525" s="18"/>
      <c r="AA525" s="18"/>
      <c r="AB525" s="18"/>
      <c r="AC525" s="18"/>
      <c r="AD525" s="18"/>
      <c r="AE525" s="18"/>
      <c r="AF525" s="18"/>
      <c r="AG525" s="18"/>
      <c r="AH525" s="18"/>
      <c r="AI525" s="18"/>
      <c r="AJ525" s="18"/>
      <c r="AK525" s="18"/>
      <c r="AL525" s="18"/>
      <c r="AM525" s="18"/>
      <c r="AN525" s="18"/>
      <c r="AO525" s="18"/>
      <c r="AP525" s="18"/>
      <c r="AQ525" s="18"/>
      <c r="AR525" s="18"/>
      <c r="AS525" s="18"/>
      <c r="AT525" s="18"/>
      <c r="AU525" s="18"/>
      <c r="AV525" s="18"/>
      <c r="AW525" s="18"/>
      <c r="AX525" s="18"/>
      <c r="AY525" s="18"/>
      <c r="AZ525" s="18"/>
      <c r="BA525" s="18"/>
      <c r="BB525" s="18"/>
      <c r="BC525" s="18"/>
      <c r="BD525" s="18"/>
      <c r="BE525" s="18"/>
      <c r="BF525" s="18"/>
      <c r="BG525" s="18"/>
      <c r="BH525" s="18"/>
      <c r="BI525" s="18"/>
      <c r="BJ525" s="18"/>
      <c r="BK525" s="18"/>
      <c r="BL525" s="18"/>
      <c r="BM525" s="18"/>
      <c r="BN525" s="18"/>
      <c r="BO525" s="18"/>
      <c r="BP525" s="18"/>
      <c r="BQ525" s="18"/>
      <c r="BR525" s="18"/>
      <c r="BS525" s="18"/>
      <c r="BT525" s="18"/>
      <c r="BU525" s="18"/>
      <c r="BV525" s="18"/>
      <c r="BW525" s="18"/>
      <c r="BX525" s="18"/>
      <c r="BY525" s="18"/>
      <c r="BZ525" s="18"/>
      <c r="CA525" s="18"/>
      <c r="CB525" s="18"/>
      <c r="CC525" s="18"/>
      <c r="CD525" s="18"/>
      <c r="CE525" s="18"/>
      <c r="CF525" s="18"/>
      <c r="CG525" s="18"/>
      <c r="CH525" s="18"/>
      <c r="CI525" s="18"/>
      <c r="CJ525" s="18"/>
    </row>
    <row r="526" spans="1:88" ht="22.5" customHeight="1">
      <c r="A526" s="34" t="s">
        <v>1531</v>
      </c>
      <c r="B526" s="25" t="s">
        <v>1532</v>
      </c>
      <c r="C526" s="26" t="s">
        <v>1533</v>
      </c>
      <c r="D526" s="26" t="s">
        <v>1528</v>
      </c>
      <c r="E526" s="24" t="s">
        <v>1962</v>
      </c>
      <c r="F526" s="37" t="s">
        <v>1967</v>
      </c>
      <c r="G526" s="24" t="s">
        <v>2753</v>
      </c>
      <c r="H526" s="29" t="s">
        <v>1529</v>
      </c>
      <c r="I526" s="30" t="s">
        <v>279</v>
      </c>
      <c r="J526" s="43"/>
      <c r="K526" s="36"/>
      <c r="L526" s="32"/>
      <c r="M526" s="32"/>
      <c r="N526" s="32" t="s">
        <v>1976</v>
      </c>
      <c r="O526" s="213"/>
      <c r="P526" s="213"/>
      <c r="Q526" s="33">
        <f>IF($P525=$Q$4,ROUND($L526,2)*O525,0)</f>
        <v>0</v>
      </c>
      <c r="R526" s="33">
        <f>IF($P525=$R$4,ROUND($L526,2)*O525,0)</f>
        <v>0</v>
      </c>
      <c r="S526" s="33">
        <f>IF(P525=$S$4,ROUND($L526,2)*O525,0)</f>
        <v>0</v>
      </c>
      <c r="T526" s="215"/>
      <c r="U526" s="18"/>
      <c r="V526" s="211"/>
      <c r="W526" s="220"/>
      <c r="X526" s="212"/>
      <c r="Y526" s="212"/>
      <c r="Z526" s="18"/>
      <c r="AA526" s="18"/>
      <c r="AB526" s="18"/>
      <c r="AC526" s="18"/>
      <c r="AD526" s="18"/>
      <c r="AE526" s="18"/>
      <c r="AF526" s="18"/>
      <c r="AG526" s="18"/>
      <c r="AH526" s="18"/>
      <c r="AI526" s="18"/>
      <c r="AJ526" s="18"/>
      <c r="AK526" s="18"/>
      <c r="AL526" s="18"/>
      <c r="AM526" s="18"/>
      <c r="AN526" s="18"/>
      <c r="AO526" s="18"/>
      <c r="AP526" s="18"/>
      <c r="AQ526" s="18"/>
      <c r="AR526" s="18"/>
      <c r="AS526" s="18"/>
      <c r="AT526" s="18"/>
      <c r="AU526" s="18"/>
      <c r="AV526" s="18"/>
      <c r="AW526" s="18"/>
      <c r="AX526" s="18"/>
      <c r="AY526" s="18"/>
      <c r="AZ526" s="18"/>
      <c r="BA526" s="18"/>
      <c r="BB526" s="18"/>
      <c r="BC526" s="18"/>
      <c r="BD526" s="18"/>
      <c r="BE526" s="18"/>
      <c r="BF526" s="18"/>
      <c r="BG526" s="18"/>
      <c r="BH526" s="18"/>
      <c r="BI526" s="18"/>
      <c r="BJ526" s="18"/>
      <c r="BK526" s="18"/>
      <c r="BL526" s="18"/>
      <c r="BM526" s="18"/>
      <c r="BN526" s="18"/>
      <c r="BO526" s="18"/>
      <c r="BP526" s="18"/>
      <c r="BQ526" s="18"/>
      <c r="BR526" s="18"/>
      <c r="BS526" s="18"/>
      <c r="BT526" s="18"/>
      <c r="BU526" s="18"/>
      <c r="BV526" s="18"/>
      <c r="BW526" s="18"/>
      <c r="BX526" s="18"/>
      <c r="BY526" s="18"/>
      <c r="BZ526" s="18"/>
      <c r="CA526" s="18"/>
      <c r="CB526" s="18"/>
      <c r="CC526" s="18"/>
      <c r="CD526" s="18"/>
      <c r="CE526" s="18"/>
      <c r="CF526" s="18"/>
      <c r="CG526" s="18"/>
      <c r="CH526" s="18"/>
      <c r="CI526" s="18"/>
      <c r="CJ526" s="18"/>
    </row>
    <row r="527" spans="1:88" ht="15.75" customHeight="1">
      <c r="A527" s="24" t="s">
        <v>1534</v>
      </c>
      <c r="B527" s="25" t="s">
        <v>1535</v>
      </c>
      <c r="C527" s="26" t="s">
        <v>1536</v>
      </c>
      <c r="D527" s="26" t="s">
        <v>1536</v>
      </c>
      <c r="E527" s="24" t="s">
        <v>1962</v>
      </c>
      <c r="F527" s="37" t="s">
        <v>1967</v>
      </c>
      <c r="G527" s="24" t="s">
        <v>2753</v>
      </c>
      <c r="H527" s="29" t="s">
        <v>1537</v>
      </c>
      <c r="I527" s="30" t="s">
        <v>1051</v>
      </c>
      <c r="J527" s="43" t="s">
        <v>2533</v>
      </c>
      <c r="K527" s="93" t="s">
        <v>1538</v>
      </c>
      <c r="L527" s="32"/>
      <c r="M527" s="32"/>
      <c r="N527" s="32" t="s">
        <v>1973</v>
      </c>
      <c r="O527" s="213">
        <v>1</v>
      </c>
      <c r="P527" s="214">
        <v>3</v>
      </c>
      <c r="Q527" s="33">
        <f>IF($P527=$Q$4,ROUND($L527,2)*$O527,0)</f>
        <v>0</v>
      </c>
      <c r="R527" s="33">
        <f>IF($P527=$R$4,ROUND($L527,2)*$O527,0)</f>
        <v>0</v>
      </c>
      <c r="S527" s="33">
        <f>IF($P527=$S$4,ROUND($L527,2)*$O527,0)</f>
        <v>0</v>
      </c>
      <c r="T527" s="215" t="str">
        <f>IF((L527&gt;0)*AND(L528&gt;0),"BŁĄD - Wprowadzono dwie wartości",IF((L527=0)*AND(L528=0),"Wprowadź kwotę dla oferowanego materiału",IF((L528&lt;&gt;0)*AND(K528=0),"Uzupełnij pola SYMBOL/PRODUCENT dla zamiennika",IF((L528=0)*AND(K528&lt;&gt;0),"cena dla niewłaściwego PRODUCENTA",IF((K528&lt;&gt;0)*AND(L528&lt;&gt;0)*AND(J528=0),"Uzupełnij pole PRODUCENT dla zamiennika","OK")))))</f>
        <v>Wprowadź kwotę dla oferowanego materiału</v>
      </c>
      <c r="U527" s="18"/>
      <c r="V527" s="211"/>
      <c r="W527" s="220"/>
      <c r="X527" s="212"/>
      <c r="Y527" s="211"/>
      <c r="Z527" s="18"/>
      <c r="AA527" s="18"/>
      <c r="AB527" s="18"/>
      <c r="AC527" s="18"/>
      <c r="AD527" s="18"/>
      <c r="AE527" s="18"/>
      <c r="AF527" s="18"/>
      <c r="AG527" s="18"/>
      <c r="AH527" s="18"/>
      <c r="AI527" s="18"/>
      <c r="AJ527" s="18"/>
      <c r="AK527" s="18"/>
      <c r="AL527" s="18"/>
      <c r="AM527" s="18"/>
      <c r="AN527" s="18"/>
      <c r="AO527" s="18"/>
      <c r="AP527" s="18"/>
      <c r="AQ527" s="18"/>
      <c r="AR527" s="18"/>
      <c r="AS527" s="18"/>
      <c r="AT527" s="18"/>
      <c r="AU527" s="18"/>
      <c r="AV527" s="18"/>
      <c r="AW527" s="18"/>
      <c r="AX527" s="18"/>
      <c r="AY527" s="18"/>
      <c r="AZ527" s="18"/>
      <c r="BA527" s="18"/>
      <c r="BB527" s="18"/>
      <c r="BC527" s="18"/>
      <c r="BD527" s="18"/>
      <c r="BE527" s="18"/>
      <c r="BF527" s="18"/>
      <c r="BG527" s="18"/>
      <c r="BH527" s="18"/>
      <c r="BI527" s="18"/>
      <c r="BJ527" s="18"/>
      <c r="BK527" s="18"/>
      <c r="BL527" s="18"/>
      <c r="BM527" s="18"/>
      <c r="BN527" s="18"/>
      <c r="BO527" s="18"/>
      <c r="BP527" s="18"/>
      <c r="BQ527" s="18"/>
      <c r="BR527" s="18"/>
      <c r="BS527" s="18"/>
      <c r="BT527" s="18"/>
      <c r="BU527" s="18"/>
      <c r="BV527" s="18"/>
      <c r="BW527" s="18"/>
      <c r="BX527" s="18"/>
      <c r="BY527" s="18"/>
      <c r="BZ527" s="18"/>
      <c r="CA527" s="18"/>
      <c r="CB527" s="18"/>
      <c r="CC527" s="18"/>
      <c r="CD527" s="18"/>
      <c r="CE527" s="18"/>
      <c r="CF527" s="18"/>
      <c r="CG527" s="18"/>
      <c r="CH527" s="18"/>
      <c r="CI527" s="18"/>
      <c r="CJ527" s="18"/>
    </row>
    <row r="528" spans="1:88" ht="15.75" customHeight="1">
      <c r="A528" s="24" t="s">
        <v>1539</v>
      </c>
      <c r="B528" s="35" t="s">
        <v>1540</v>
      </c>
      <c r="C528" s="26" t="s">
        <v>1541</v>
      </c>
      <c r="D528" s="26" t="s">
        <v>1536</v>
      </c>
      <c r="E528" s="24" t="s">
        <v>1962</v>
      </c>
      <c r="F528" s="37" t="s">
        <v>1967</v>
      </c>
      <c r="G528" s="24" t="s">
        <v>2753</v>
      </c>
      <c r="H528" s="29" t="s">
        <v>1537</v>
      </c>
      <c r="I528" s="30" t="s">
        <v>1051</v>
      </c>
      <c r="J528" s="43"/>
      <c r="K528" s="36"/>
      <c r="L528" s="32"/>
      <c r="M528" s="32"/>
      <c r="N528" s="32" t="s">
        <v>1976</v>
      </c>
      <c r="O528" s="213"/>
      <c r="P528" s="213"/>
      <c r="Q528" s="33">
        <f>IF($P527=$Q$4,ROUND($L528,2)*O527,0)</f>
        <v>0</v>
      </c>
      <c r="R528" s="33">
        <f>IF($P527=$R$4,ROUND($L528,2)*O527,0)</f>
        <v>0</v>
      </c>
      <c r="S528" s="33">
        <f>IF(P527=$S$4,ROUND($L528,2)*O527,0)</f>
        <v>0</v>
      </c>
      <c r="T528" s="215"/>
      <c r="U528" s="18"/>
      <c r="V528" s="211"/>
      <c r="W528" s="220"/>
      <c r="X528" s="212"/>
      <c r="Y528" s="212"/>
      <c r="Z528" s="18"/>
      <c r="AA528" s="18"/>
      <c r="AB528" s="18"/>
      <c r="AC528" s="18"/>
      <c r="AD528" s="18"/>
      <c r="AE528" s="18"/>
      <c r="AF528" s="18"/>
      <c r="AG528" s="18"/>
      <c r="AH528" s="18"/>
      <c r="AI528" s="18"/>
      <c r="AJ528" s="18"/>
      <c r="AK528" s="18"/>
      <c r="AL528" s="18"/>
      <c r="AM528" s="18"/>
      <c r="AN528" s="18"/>
      <c r="AO528" s="18"/>
      <c r="AP528" s="18"/>
      <c r="AQ528" s="18"/>
      <c r="AR528" s="18"/>
      <c r="AS528" s="18"/>
      <c r="AT528" s="18"/>
      <c r="AU528" s="18"/>
      <c r="AV528" s="18"/>
      <c r="AW528" s="18"/>
      <c r="AX528" s="18"/>
      <c r="AY528" s="18"/>
      <c r="AZ528" s="18"/>
      <c r="BA528" s="18"/>
      <c r="BB528" s="18"/>
      <c r="BC528" s="18"/>
      <c r="BD528" s="18"/>
      <c r="BE528" s="18"/>
      <c r="BF528" s="18"/>
      <c r="BG528" s="18"/>
      <c r="BH528" s="18"/>
      <c r="BI528" s="18"/>
      <c r="BJ528" s="18"/>
      <c r="BK528" s="18"/>
      <c r="BL528" s="18"/>
      <c r="BM528" s="18"/>
      <c r="BN528" s="18"/>
      <c r="BO528" s="18"/>
      <c r="BP528" s="18"/>
      <c r="BQ528" s="18"/>
      <c r="BR528" s="18"/>
      <c r="BS528" s="18"/>
      <c r="BT528" s="18"/>
      <c r="BU528" s="18"/>
      <c r="BV528" s="18"/>
      <c r="BW528" s="18"/>
      <c r="BX528" s="18"/>
      <c r="BY528" s="18"/>
      <c r="BZ528" s="18"/>
      <c r="CA528" s="18"/>
      <c r="CB528" s="18"/>
      <c r="CC528" s="18"/>
      <c r="CD528" s="18"/>
      <c r="CE528" s="18"/>
      <c r="CF528" s="18"/>
      <c r="CG528" s="18"/>
      <c r="CH528" s="18"/>
      <c r="CI528" s="18"/>
      <c r="CJ528" s="18"/>
    </row>
    <row r="529" spans="1:88" ht="22.5" customHeight="1">
      <c r="A529" s="24" t="s">
        <v>1542</v>
      </c>
      <c r="B529" s="25" t="s">
        <v>1543</v>
      </c>
      <c r="C529" s="26" t="s">
        <v>1544</v>
      </c>
      <c r="D529" s="26" t="s">
        <v>1545</v>
      </c>
      <c r="E529" s="24" t="s">
        <v>1962</v>
      </c>
      <c r="F529" s="37" t="s">
        <v>1967</v>
      </c>
      <c r="G529" s="24" t="s">
        <v>2753</v>
      </c>
      <c r="H529" s="29" t="s">
        <v>1546</v>
      </c>
      <c r="I529" s="30" t="s">
        <v>1051</v>
      </c>
      <c r="J529" s="43" t="s">
        <v>2533</v>
      </c>
      <c r="K529" s="93" t="s">
        <v>1547</v>
      </c>
      <c r="L529" s="32"/>
      <c r="M529" s="32"/>
      <c r="N529" s="32" t="s">
        <v>1973</v>
      </c>
      <c r="O529" s="213">
        <v>1</v>
      </c>
      <c r="P529" s="214">
        <v>3</v>
      </c>
      <c r="Q529" s="33">
        <f>IF($P529=$Q$4,ROUND($L529,2)*$O529,0)</f>
        <v>0</v>
      </c>
      <c r="R529" s="33">
        <f>IF($P529=$R$4,ROUND($L529,2)*$O529,0)</f>
        <v>0</v>
      </c>
      <c r="S529" s="33">
        <f>IF($P529=$S$4,ROUND($L529,2)*$O529,0)</f>
        <v>0</v>
      </c>
      <c r="T529" s="215" t="str">
        <f>IF((L529&gt;0)*AND(L530&gt;0),"BŁĄD - Wprowadzono dwie wartości",IF((L529=0)*AND(L530=0),"Wprowadź kwotę dla oferowanego materiału",IF((L530&lt;&gt;0)*AND(K530=0),"Uzupełnij pola SYMBOL/PRODUCENT dla zamiennika",IF((L530=0)*AND(K530&lt;&gt;0),"cena dla niewłaściwego PRODUCENTA",IF((K530&lt;&gt;0)*AND(L530&lt;&gt;0)*AND(J530=0),"Uzupełnij pole PRODUCENT dla zamiennika","OK")))))</f>
        <v>Wprowadź kwotę dla oferowanego materiału</v>
      </c>
      <c r="U529" s="18"/>
      <c r="V529" s="211"/>
      <c r="W529" s="220"/>
      <c r="X529" s="212"/>
      <c r="Y529" s="211"/>
      <c r="Z529" s="18"/>
      <c r="AA529" s="18"/>
      <c r="AB529" s="18"/>
      <c r="AC529" s="18"/>
      <c r="AD529" s="18"/>
      <c r="AE529" s="18"/>
      <c r="AF529" s="95"/>
      <c r="AG529" s="95"/>
      <c r="AH529" s="95"/>
      <c r="AI529" s="95"/>
      <c r="AJ529" s="95"/>
      <c r="AK529" s="95"/>
      <c r="AL529" s="95"/>
      <c r="AM529" s="95"/>
      <c r="AN529" s="95"/>
      <c r="AO529" s="95"/>
      <c r="AP529" s="95"/>
      <c r="AQ529" s="95"/>
      <c r="AR529" s="95"/>
      <c r="AS529" s="95"/>
      <c r="AT529" s="95"/>
      <c r="AU529" s="18"/>
      <c r="AV529" s="18"/>
      <c r="AW529" s="18"/>
      <c r="AX529" s="18"/>
      <c r="AY529" s="18"/>
      <c r="AZ529" s="18"/>
      <c r="BA529" s="18"/>
      <c r="BB529" s="18"/>
      <c r="BC529" s="18"/>
      <c r="BD529" s="18"/>
      <c r="BE529" s="18"/>
      <c r="BF529" s="18"/>
      <c r="BG529" s="18"/>
      <c r="BH529" s="18"/>
      <c r="BI529" s="18"/>
      <c r="BJ529" s="18"/>
      <c r="BK529" s="18"/>
      <c r="BL529" s="18"/>
      <c r="BM529" s="18"/>
      <c r="BN529" s="18"/>
      <c r="BO529" s="18"/>
      <c r="BP529" s="18"/>
      <c r="BQ529" s="18"/>
      <c r="BR529" s="18"/>
      <c r="BS529" s="18"/>
      <c r="BT529" s="18"/>
      <c r="BU529" s="18"/>
      <c r="BV529" s="18"/>
      <c r="BW529" s="18"/>
      <c r="BX529" s="18"/>
      <c r="BY529" s="18"/>
      <c r="BZ529" s="18"/>
      <c r="CA529" s="18"/>
      <c r="CB529" s="18"/>
      <c r="CC529" s="18"/>
      <c r="CD529" s="18"/>
      <c r="CE529" s="18"/>
      <c r="CF529" s="18"/>
      <c r="CG529" s="18"/>
      <c r="CH529" s="18"/>
      <c r="CI529" s="18"/>
      <c r="CJ529" s="18"/>
    </row>
    <row r="530" spans="1:88" ht="22.5" customHeight="1">
      <c r="A530" s="24" t="s">
        <v>1548</v>
      </c>
      <c r="B530" s="25" t="s">
        <v>1549</v>
      </c>
      <c r="C530" s="26" t="s">
        <v>1550</v>
      </c>
      <c r="D530" s="26" t="s">
        <v>1545</v>
      </c>
      <c r="E530" s="24" t="s">
        <v>1962</v>
      </c>
      <c r="F530" s="37" t="s">
        <v>1967</v>
      </c>
      <c r="G530" s="24" t="s">
        <v>2753</v>
      </c>
      <c r="H530" s="29" t="s">
        <v>1546</v>
      </c>
      <c r="I530" s="30" t="s">
        <v>1051</v>
      </c>
      <c r="J530" s="43"/>
      <c r="K530" s="36"/>
      <c r="L530" s="32"/>
      <c r="M530" s="32"/>
      <c r="N530" s="32" t="s">
        <v>1976</v>
      </c>
      <c r="O530" s="213"/>
      <c r="P530" s="213"/>
      <c r="Q530" s="33">
        <f>IF($P529=$Q$4,ROUND($L530,2)*O529,0)</f>
        <v>0</v>
      </c>
      <c r="R530" s="33">
        <f>IF($P529=$R$4,ROUND($L530,2)*O529,0)</f>
        <v>0</v>
      </c>
      <c r="S530" s="33">
        <f>IF(P529=$S$4,ROUND($L530,2)*O529,0)</f>
        <v>0</v>
      </c>
      <c r="T530" s="215"/>
      <c r="U530" s="18"/>
      <c r="V530" s="211"/>
      <c r="W530" s="220"/>
      <c r="X530" s="212"/>
      <c r="Y530" s="212"/>
      <c r="Z530" s="18"/>
      <c r="AA530" s="18"/>
      <c r="AB530" s="18"/>
      <c r="AC530" s="18"/>
      <c r="AD530" s="18"/>
      <c r="AE530" s="18"/>
      <c r="AF530" s="95"/>
      <c r="AG530" s="95"/>
      <c r="AH530" s="95"/>
      <c r="AI530" s="95"/>
      <c r="AJ530" s="95"/>
      <c r="AK530" s="95"/>
      <c r="AL530" s="95"/>
      <c r="AM530" s="95"/>
      <c r="AN530" s="95"/>
      <c r="AO530" s="95"/>
      <c r="AP530" s="95"/>
      <c r="AQ530" s="95"/>
      <c r="AR530" s="95"/>
      <c r="AS530" s="95"/>
      <c r="AT530" s="95"/>
      <c r="AU530" s="18"/>
      <c r="AV530" s="18"/>
      <c r="AW530" s="18"/>
      <c r="AX530" s="18"/>
      <c r="AY530" s="18"/>
      <c r="AZ530" s="18"/>
      <c r="BA530" s="18"/>
      <c r="BB530" s="18"/>
      <c r="BC530" s="18"/>
      <c r="BD530" s="18"/>
      <c r="BE530" s="18"/>
      <c r="BF530" s="18"/>
      <c r="BG530" s="18"/>
      <c r="BH530" s="18"/>
      <c r="BI530" s="18"/>
      <c r="BJ530" s="18"/>
      <c r="BK530" s="18"/>
      <c r="BL530" s="18"/>
      <c r="BM530" s="18"/>
      <c r="BN530" s="18"/>
      <c r="BO530" s="18"/>
      <c r="BP530" s="18"/>
      <c r="BQ530" s="18"/>
      <c r="BR530" s="18"/>
      <c r="BS530" s="18"/>
      <c r="BT530" s="18"/>
      <c r="BU530" s="18"/>
      <c r="BV530" s="18"/>
      <c r="BW530" s="18"/>
      <c r="BX530" s="18"/>
      <c r="BY530" s="18"/>
      <c r="BZ530" s="18"/>
      <c r="CA530" s="18"/>
      <c r="CB530" s="18"/>
      <c r="CC530" s="18"/>
      <c r="CD530" s="18"/>
      <c r="CE530" s="18"/>
      <c r="CF530" s="18"/>
      <c r="CG530" s="18"/>
      <c r="CH530" s="18"/>
      <c r="CI530" s="18"/>
      <c r="CJ530" s="18"/>
    </row>
    <row r="531" spans="1:88" ht="22.5" customHeight="1">
      <c r="A531" s="34" t="s">
        <v>1551</v>
      </c>
      <c r="B531" s="25" t="s">
        <v>1552</v>
      </c>
      <c r="C531" s="26" t="s">
        <v>1553</v>
      </c>
      <c r="D531" s="26" t="s">
        <v>1553</v>
      </c>
      <c r="E531" s="24" t="s">
        <v>1962</v>
      </c>
      <c r="F531" s="37" t="s">
        <v>1967</v>
      </c>
      <c r="G531" s="24" t="s">
        <v>2753</v>
      </c>
      <c r="H531" s="29" t="s">
        <v>1554</v>
      </c>
      <c r="I531" s="30" t="s">
        <v>262</v>
      </c>
      <c r="J531" s="43" t="s">
        <v>2533</v>
      </c>
      <c r="K531" s="93" t="s">
        <v>1555</v>
      </c>
      <c r="L531" s="32"/>
      <c r="M531" s="32"/>
      <c r="N531" s="32" t="s">
        <v>1973</v>
      </c>
      <c r="O531" s="213">
        <v>16</v>
      </c>
      <c r="P531" s="214">
        <v>2</v>
      </c>
      <c r="Q531" s="33">
        <f>IF($P531=$Q$4,ROUND($L531,2)*$O531,0)</f>
        <v>0</v>
      </c>
      <c r="R531" s="33">
        <f>IF($P531=$R$4,ROUND($L531,2)*$O531,0)</f>
        <v>0</v>
      </c>
      <c r="S531" s="33">
        <f>IF($P531=$S$4,ROUND($L531,2)*$O531,0)</f>
        <v>0</v>
      </c>
      <c r="T531" s="215" t="str">
        <f>IF((L531&gt;0)*AND(L532&gt;0),"BŁĄD - Wprowadzono dwie wartości",IF((L531=0)*AND(L532=0),"Wprowadź kwotę dla oferowanego materiału",IF((L532&lt;&gt;0)*AND(K532=0),"Uzupełnij pola SYMBOL/PRODUCENT dla zamiennika",IF((L532=0)*AND(K532&lt;&gt;0),"cena dla niewłaściwego PRODUCENTA",IF((K532&lt;&gt;0)*AND(L532&lt;&gt;0)*AND(J532=0),"Uzupełnij pole PRODUCENT dla zamiennika","OK")))))</f>
        <v>Wprowadź kwotę dla oferowanego materiału</v>
      </c>
      <c r="U531" s="18"/>
      <c r="V531" s="211"/>
      <c r="W531" s="220"/>
      <c r="X531" s="212"/>
      <c r="Y531" s="211"/>
      <c r="Z531" s="18"/>
      <c r="AA531" s="18"/>
      <c r="AB531" s="18"/>
      <c r="AC531" s="18"/>
      <c r="AD531" s="18"/>
      <c r="AE531" s="18"/>
      <c r="AF531" s="18"/>
      <c r="AG531" s="18"/>
      <c r="AH531" s="18"/>
      <c r="AI531" s="18"/>
      <c r="AJ531" s="18"/>
      <c r="AK531" s="18"/>
      <c r="AL531" s="18"/>
      <c r="AM531" s="18"/>
      <c r="AN531" s="18"/>
      <c r="AO531" s="18"/>
      <c r="AP531" s="18"/>
      <c r="AQ531" s="18"/>
      <c r="AR531" s="18"/>
      <c r="AS531" s="18"/>
      <c r="AT531" s="18"/>
      <c r="AU531" s="18"/>
      <c r="AV531" s="18"/>
      <c r="AW531" s="18"/>
      <c r="AX531" s="18"/>
      <c r="AY531" s="18"/>
      <c r="AZ531" s="18"/>
      <c r="BA531" s="18"/>
      <c r="BB531" s="18"/>
      <c r="BC531" s="18"/>
      <c r="BD531" s="18"/>
      <c r="BE531" s="18"/>
      <c r="BF531" s="18"/>
      <c r="BG531" s="18"/>
      <c r="BH531" s="18"/>
      <c r="BI531" s="18"/>
      <c r="BJ531" s="18"/>
      <c r="BK531" s="18"/>
      <c r="BL531" s="18"/>
      <c r="BM531" s="18"/>
      <c r="BN531" s="18"/>
      <c r="BO531" s="18"/>
      <c r="BP531" s="18"/>
      <c r="BQ531" s="18"/>
      <c r="BR531" s="18"/>
      <c r="BS531" s="18"/>
      <c r="BT531" s="18"/>
      <c r="BU531" s="18"/>
      <c r="BV531" s="18"/>
      <c r="BW531" s="18"/>
      <c r="BX531" s="18"/>
      <c r="BY531" s="18"/>
      <c r="BZ531" s="18"/>
      <c r="CA531" s="18"/>
      <c r="CB531" s="18"/>
      <c r="CC531" s="18"/>
      <c r="CD531" s="18"/>
      <c r="CE531" s="18"/>
      <c r="CF531" s="18"/>
      <c r="CG531" s="18"/>
      <c r="CH531" s="18"/>
      <c r="CI531" s="18"/>
      <c r="CJ531" s="18"/>
    </row>
    <row r="532" spans="1:88" ht="22.5" customHeight="1">
      <c r="A532" s="24" t="s">
        <v>1556</v>
      </c>
      <c r="B532" s="25" t="s">
        <v>1557</v>
      </c>
      <c r="C532" s="26" t="s">
        <v>1558</v>
      </c>
      <c r="D532" s="26" t="s">
        <v>1553</v>
      </c>
      <c r="E532" s="24" t="s">
        <v>1962</v>
      </c>
      <c r="F532" s="37" t="s">
        <v>1967</v>
      </c>
      <c r="G532" s="24" t="s">
        <v>2753</v>
      </c>
      <c r="H532" s="29" t="s">
        <v>1554</v>
      </c>
      <c r="I532" s="30" t="s">
        <v>262</v>
      </c>
      <c r="J532" s="43"/>
      <c r="K532" s="32"/>
      <c r="L532" s="32"/>
      <c r="M532" s="32"/>
      <c r="N532" s="32" t="s">
        <v>1976</v>
      </c>
      <c r="O532" s="213"/>
      <c r="P532" s="213"/>
      <c r="Q532" s="33">
        <f>IF($P531=$Q$4,ROUND($L532,2)*O531,0)</f>
        <v>0</v>
      </c>
      <c r="R532" s="33">
        <f>IF($P531=$R$4,ROUND($L532,2)*O531,0)</f>
        <v>0</v>
      </c>
      <c r="S532" s="33">
        <f>IF(P531=$S$4,ROUND($L532,2)*O531,0)</f>
        <v>0</v>
      </c>
      <c r="T532" s="215"/>
      <c r="U532" s="18"/>
      <c r="V532" s="211"/>
      <c r="W532" s="220"/>
      <c r="X532" s="212"/>
      <c r="Y532" s="212"/>
      <c r="Z532" s="18"/>
      <c r="AA532" s="18"/>
      <c r="AB532" s="18"/>
      <c r="AC532" s="18"/>
      <c r="AD532" s="18"/>
      <c r="AE532" s="18"/>
      <c r="AF532" s="18"/>
      <c r="AG532" s="18"/>
      <c r="AH532" s="18"/>
      <c r="AI532" s="18"/>
      <c r="AJ532" s="18"/>
      <c r="AK532" s="18"/>
      <c r="AL532" s="18"/>
      <c r="AM532" s="18"/>
      <c r="AN532" s="18"/>
      <c r="AO532" s="18"/>
      <c r="AP532" s="18"/>
      <c r="AQ532" s="18"/>
      <c r="AR532" s="18"/>
      <c r="AS532" s="18"/>
      <c r="AT532" s="18"/>
      <c r="AU532" s="18"/>
      <c r="AV532" s="18"/>
      <c r="AW532" s="18"/>
      <c r="AX532" s="18"/>
      <c r="AY532" s="18"/>
      <c r="AZ532" s="18"/>
      <c r="BA532" s="18"/>
      <c r="BB532" s="18"/>
      <c r="BC532" s="18"/>
      <c r="BD532" s="18"/>
      <c r="BE532" s="18"/>
      <c r="BF532" s="18"/>
      <c r="BG532" s="18"/>
      <c r="BH532" s="18"/>
      <c r="BI532" s="18"/>
      <c r="BJ532" s="18"/>
      <c r="BK532" s="18"/>
      <c r="BL532" s="18"/>
      <c r="BM532" s="18"/>
      <c r="BN532" s="18"/>
      <c r="BO532" s="18"/>
      <c r="BP532" s="18"/>
      <c r="BQ532" s="18"/>
      <c r="BR532" s="18"/>
      <c r="BS532" s="18"/>
      <c r="BT532" s="18"/>
      <c r="BU532" s="18"/>
      <c r="BV532" s="18"/>
      <c r="BW532" s="18"/>
      <c r="BX532" s="18"/>
      <c r="BY532" s="18"/>
      <c r="BZ532" s="18"/>
      <c r="CA532" s="18"/>
      <c r="CB532" s="18"/>
      <c r="CC532" s="18"/>
      <c r="CD532" s="18"/>
      <c r="CE532" s="18"/>
      <c r="CF532" s="18"/>
      <c r="CG532" s="18"/>
      <c r="CH532" s="18"/>
      <c r="CI532" s="18"/>
      <c r="CJ532" s="18"/>
    </row>
    <row r="533" spans="1:88" ht="15.75" customHeight="1">
      <c r="A533" s="24" t="s">
        <v>1559</v>
      </c>
      <c r="B533" s="25" t="s">
        <v>1560</v>
      </c>
      <c r="C533" s="26" t="s">
        <v>1561</v>
      </c>
      <c r="D533" s="26" t="s">
        <v>1562</v>
      </c>
      <c r="E533" s="24" t="s">
        <v>1962</v>
      </c>
      <c r="F533" s="37" t="s">
        <v>1967</v>
      </c>
      <c r="G533" s="24" t="s">
        <v>2753</v>
      </c>
      <c r="H533" s="29" t="s">
        <v>1563</v>
      </c>
      <c r="I533" s="30" t="s">
        <v>279</v>
      </c>
      <c r="J533" s="43" t="s">
        <v>2533</v>
      </c>
      <c r="K533" s="31" t="s">
        <v>1564</v>
      </c>
      <c r="L533" s="32"/>
      <c r="M533" s="32"/>
      <c r="N533" s="32" t="s">
        <v>1973</v>
      </c>
      <c r="O533" s="213">
        <v>4</v>
      </c>
      <c r="P533" s="214">
        <v>2</v>
      </c>
      <c r="Q533" s="33">
        <f>IF($P533=$Q$4,ROUND($L533,2)*$O533,0)</f>
        <v>0</v>
      </c>
      <c r="R533" s="33">
        <f>IF($P533=$R$4,ROUND($L533,2)*$O533,0)</f>
        <v>0</v>
      </c>
      <c r="S533" s="33">
        <f>IF($P533=$S$4,ROUND($L533,2)*$O533,0)</f>
        <v>0</v>
      </c>
      <c r="T533" s="215" t="str">
        <f>IF((L533&gt;0)*AND(L534&gt;0),"BŁĄD - Wprowadzono dwie wartości",IF((L533=0)*AND(L534=0),"Wprowadź kwotę dla oferowanego materiału",IF((L534&lt;&gt;0)*AND(K534=0),"Uzupełnij pola SYMBOL/PRODUCENT dla zamiennika",IF((L534=0)*AND(K534&lt;&gt;0),"cena dla niewłaściwego PRODUCENTA",IF((K534&lt;&gt;0)*AND(L534&lt;&gt;0)*AND(J534=0),"Uzupełnij pole PRODUCENT dla zamiennika","OK")))))</f>
        <v>Wprowadź kwotę dla oferowanego materiału</v>
      </c>
      <c r="U533" s="18"/>
      <c r="V533" s="211"/>
      <c r="W533" s="220"/>
      <c r="X533" s="212"/>
      <c r="Y533" s="211"/>
      <c r="Z533" s="18"/>
      <c r="AA533" s="18"/>
      <c r="AB533" s="18"/>
      <c r="AC533" s="18"/>
      <c r="AD533" s="18"/>
      <c r="AE533" s="18"/>
      <c r="AF533" s="18"/>
      <c r="AG533" s="18"/>
      <c r="AH533" s="18"/>
      <c r="AI533" s="18"/>
      <c r="AJ533" s="18"/>
      <c r="AK533" s="18"/>
      <c r="AL533" s="18"/>
      <c r="AM533" s="18"/>
      <c r="AN533" s="18"/>
      <c r="AO533" s="18"/>
      <c r="AP533" s="18"/>
      <c r="AQ533" s="18"/>
      <c r="AR533" s="18"/>
      <c r="AS533" s="18"/>
      <c r="AT533" s="18"/>
      <c r="AU533" s="18"/>
      <c r="AV533" s="18"/>
      <c r="AW533" s="18"/>
      <c r="AX533" s="18"/>
      <c r="AY533" s="18"/>
      <c r="AZ533" s="18"/>
      <c r="BA533" s="18"/>
      <c r="BB533" s="18"/>
      <c r="BC533" s="18"/>
      <c r="BD533" s="18"/>
      <c r="BE533" s="18"/>
      <c r="BF533" s="18"/>
      <c r="BG533" s="18"/>
      <c r="BH533" s="18"/>
      <c r="BI533" s="18"/>
      <c r="BJ533" s="18"/>
      <c r="BK533" s="18"/>
      <c r="BL533" s="18"/>
      <c r="BM533" s="18"/>
      <c r="BN533" s="18"/>
      <c r="BO533" s="18"/>
      <c r="BP533" s="18"/>
      <c r="BQ533" s="18"/>
      <c r="BR533" s="18"/>
      <c r="BS533" s="18"/>
      <c r="BT533" s="18"/>
      <c r="BU533" s="18"/>
      <c r="BV533" s="18"/>
      <c r="BW533" s="18"/>
      <c r="BX533" s="18"/>
      <c r="BY533" s="18"/>
      <c r="BZ533" s="18"/>
      <c r="CA533" s="18"/>
      <c r="CB533" s="18"/>
      <c r="CC533" s="18"/>
      <c r="CD533" s="18"/>
      <c r="CE533" s="18"/>
      <c r="CF533" s="18"/>
      <c r="CG533" s="18"/>
      <c r="CH533" s="18"/>
      <c r="CI533" s="18"/>
      <c r="CJ533" s="18"/>
    </row>
    <row r="534" spans="1:88" ht="15.75" customHeight="1">
      <c r="A534" s="24" t="s">
        <v>1565</v>
      </c>
      <c r="B534" s="25" t="s">
        <v>1566</v>
      </c>
      <c r="C534" s="26" t="s">
        <v>1567</v>
      </c>
      <c r="D534" s="26" t="s">
        <v>1562</v>
      </c>
      <c r="E534" s="24" t="s">
        <v>1962</v>
      </c>
      <c r="F534" s="37" t="s">
        <v>1967</v>
      </c>
      <c r="G534" s="24" t="s">
        <v>2753</v>
      </c>
      <c r="H534" s="29" t="s">
        <v>1563</v>
      </c>
      <c r="I534" s="30" t="s">
        <v>279</v>
      </c>
      <c r="J534" s="43"/>
      <c r="K534" s="36"/>
      <c r="L534" s="32"/>
      <c r="M534" s="32"/>
      <c r="N534" s="32" t="s">
        <v>1976</v>
      </c>
      <c r="O534" s="213"/>
      <c r="P534" s="213"/>
      <c r="Q534" s="33">
        <f>IF($P533=$Q$4,ROUND($L534,2)*O533,0)</f>
        <v>0</v>
      </c>
      <c r="R534" s="33">
        <f>IF($P533=$R$4,ROUND($L534,2)*O533,0)</f>
        <v>0</v>
      </c>
      <c r="S534" s="33">
        <f>IF(P533=$S$4,ROUND($L534,2)*O533,0)</f>
        <v>0</v>
      </c>
      <c r="T534" s="215"/>
      <c r="U534" s="18"/>
      <c r="V534" s="211"/>
      <c r="W534" s="220"/>
      <c r="X534" s="212"/>
      <c r="Y534" s="212"/>
      <c r="Z534" s="18"/>
      <c r="AA534" s="18"/>
      <c r="AB534" s="18"/>
      <c r="AC534" s="18"/>
      <c r="AD534" s="18"/>
      <c r="AE534" s="18"/>
      <c r="AF534" s="18"/>
      <c r="AG534" s="18"/>
      <c r="AH534" s="18"/>
      <c r="AI534" s="18"/>
      <c r="AJ534" s="18"/>
      <c r="AK534" s="18"/>
      <c r="AL534" s="18"/>
      <c r="AM534" s="18"/>
      <c r="AN534" s="18"/>
      <c r="AO534" s="18"/>
      <c r="AP534" s="18"/>
      <c r="AQ534" s="18"/>
      <c r="AR534" s="18"/>
      <c r="AS534" s="18"/>
      <c r="AT534" s="18"/>
      <c r="AU534" s="18"/>
      <c r="AV534" s="18"/>
      <c r="AW534" s="18"/>
      <c r="AX534" s="18"/>
      <c r="AY534" s="18"/>
      <c r="AZ534" s="18"/>
      <c r="BA534" s="18"/>
      <c r="BB534" s="18"/>
      <c r="BC534" s="18"/>
      <c r="BD534" s="18"/>
      <c r="BE534" s="18"/>
      <c r="BF534" s="18"/>
      <c r="BG534" s="18"/>
      <c r="BH534" s="18"/>
      <c r="BI534" s="18"/>
      <c r="BJ534" s="18"/>
      <c r="BK534" s="18"/>
      <c r="BL534" s="18"/>
      <c r="BM534" s="18"/>
      <c r="BN534" s="18"/>
      <c r="BO534" s="18"/>
      <c r="BP534" s="18"/>
      <c r="BQ534" s="18"/>
      <c r="BR534" s="18"/>
      <c r="BS534" s="18"/>
      <c r="BT534" s="18"/>
      <c r="BU534" s="18"/>
      <c r="BV534" s="18"/>
      <c r="BW534" s="18"/>
      <c r="BX534" s="18"/>
      <c r="BY534" s="18"/>
      <c r="BZ534" s="18"/>
      <c r="CA534" s="18"/>
      <c r="CB534" s="18"/>
      <c r="CC534" s="18"/>
      <c r="CD534" s="18"/>
      <c r="CE534" s="18"/>
      <c r="CF534" s="18"/>
      <c r="CG534" s="18"/>
      <c r="CH534" s="18"/>
      <c r="CI534" s="18"/>
      <c r="CJ534" s="18"/>
    </row>
    <row r="535" spans="1:88" ht="15.75" customHeight="1">
      <c r="A535" s="24" t="s">
        <v>1568</v>
      </c>
      <c r="B535" s="35" t="s">
        <v>1569</v>
      </c>
      <c r="C535" s="26" t="s">
        <v>1570</v>
      </c>
      <c r="D535" s="27" t="s">
        <v>0</v>
      </c>
      <c r="E535" s="24" t="s">
        <v>1962</v>
      </c>
      <c r="F535" s="37" t="s">
        <v>1967</v>
      </c>
      <c r="G535" s="24" t="s">
        <v>2753</v>
      </c>
      <c r="H535" s="29" t="s">
        <v>1</v>
      </c>
      <c r="I535" s="30" t="s">
        <v>322</v>
      </c>
      <c r="J535" s="43" t="s">
        <v>2533</v>
      </c>
      <c r="K535" s="93" t="s">
        <v>2</v>
      </c>
      <c r="L535" s="32"/>
      <c r="M535" s="32"/>
      <c r="N535" s="32" t="s">
        <v>1973</v>
      </c>
      <c r="O535" s="213">
        <v>34</v>
      </c>
      <c r="P535" s="214">
        <v>2</v>
      </c>
      <c r="Q535" s="33">
        <f>IF($P535=$Q$4,ROUND($L535,2)*$O535,0)</f>
        <v>0</v>
      </c>
      <c r="R535" s="33">
        <f>IF($P535=$R$4,ROUND($L535,2)*$O535,0)</f>
        <v>0</v>
      </c>
      <c r="S535" s="33">
        <f>IF($P535=$S$4,ROUND($L535,2)*$O535,0)</f>
        <v>0</v>
      </c>
      <c r="T535" s="215" t="str">
        <f>IF((L535&gt;0)*AND(L536&gt;0),"BŁĄD - Wprowadzono dwie wartości",IF((L535=0)*AND(L536=0),"Wprowadź kwotę dla oferowanego materiału",IF((L536&lt;&gt;0)*AND(K536=0),"Uzupełnij pola SYMBOL/PRODUCENT dla zamiennika",IF((L536=0)*AND(K536&lt;&gt;0),"cena dla niewłaściwego PRODUCENTA",IF((K536&lt;&gt;0)*AND(L536&lt;&gt;0)*AND(J536=0),"Uzupełnij pole PRODUCENT dla zamiennika","OK")))))</f>
        <v>Wprowadź kwotę dla oferowanego materiału</v>
      </c>
      <c r="U535" s="18"/>
      <c r="V535" s="211"/>
      <c r="W535" s="220"/>
      <c r="X535" s="212"/>
      <c r="Y535" s="211"/>
      <c r="Z535" s="18"/>
      <c r="AA535" s="18"/>
      <c r="AB535" s="18"/>
      <c r="AC535" s="18"/>
      <c r="AD535" s="18"/>
      <c r="AE535" s="18"/>
      <c r="AF535" s="18"/>
      <c r="AG535" s="18"/>
      <c r="AH535" s="18"/>
      <c r="AI535" s="18"/>
      <c r="AJ535" s="18"/>
      <c r="AK535" s="18"/>
      <c r="AL535" s="18"/>
      <c r="AM535" s="18"/>
      <c r="AN535" s="18"/>
      <c r="AO535" s="18"/>
      <c r="AP535" s="18"/>
      <c r="AQ535" s="18"/>
      <c r="AR535" s="18"/>
      <c r="AS535" s="18"/>
      <c r="AT535" s="18"/>
      <c r="AU535" s="18"/>
      <c r="AV535" s="18"/>
      <c r="AW535" s="18"/>
      <c r="AX535" s="18"/>
      <c r="AY535" s="18"/>
      <c r="AZ535" s="18"/>
      <c r="BA535" s="18"/>
      <c r="BB535" s="18"/>
      <c r="BC535" s="18"/>
      <c r="BD535" s="18"/>
      <c r="BE535" s="18"/>
      <c r="BF535" s="18"/>
      <c r="BG535" s="18"/>
      <c r="BH535" s="18"/>
      <c r="BI535" s="18"/>
      <c r="BJ535" s="18"/>
      <c r="BK535" s="18"/>
      <c r="BL535" s="18"/>
      <c r="BM535" s="18"/>
      <c r="BN535" s="18"/>
      <c r="BO535" s="18"/>
      <c r="BP535" s="18"/>
      <c r="BQ535" s="18"/>
      <c r="BR535" s="18"/>
      <c r="BS535" s="18"/>
      <c r="BT535" s="18"/>
      <c r="BU535" s="18"/>
      <c r="BV535" s="18"/>
      <c r="BW535" s="18"/>
      <c r="BX535" s="18"/>
      <c r="BY535" s="18"/>
      <c r="BZ535" s="18"/>
      <c r="CA535" s="18"/>
      <c r="CB535" s="18"/>
      <c r="CC535" s="18"/>
      <c r="CD535" s="18"/>
      <c r="CE535" s="18"/>
      <c r="CF535" s="18"/>
      <c r="CG535" s="18"/>
      <c r="CH535" s="18"/>
      <c r="CI535" s="18"/>
      <c r="CJ535" s="18"/>
    </row>
    <row r="536" spans="1:88" ht="15.75" customHeight="1">
      <c r="A536" s="34" t="s">
        <v>3</v>
      </c>
      <c r="B536" s="35" t="s">
        <v>4</v>
      </c>
      <c r="C536" s="26" t="s">
        <v>5</v>
      </c>
      <c r="D536" s="27" t="s">
        <v>0</v>
      </c>
      <c r="E536" s="24" t="s">
        <v>1962</v>
      </c>
      <c r="F536" s="37" t="s">
        <v>1967</v>
      </c>
      <c r="G536" s="24" t="s">
        <v>2753</v>
      </c>
      <c r="H536" s="29" t="s">
        <v>1</v>
      </c>
      <c r="I536" s="30" t="s">
        <v>322</v>
      </c>
      <c r="J536" s="43"/>
      <c r="K536" s="47"/>
      <c r="L536" s="32"/>
      <c r="M536" s="32"/>
      <c r="N536" s="32" t="s">
        <v>1976</v>
      </c>
      <c r="O536" s="213"/>
      <c r="P536" s="213"/>
      <c r="Q536" s="33">
        <f>IF($P535=$Q$4,ROUND($L536,2)*O535,0)</f>
        <v>0</v>
      </c>
      <c r="R536" s="33">
        <f>IF($P535=$R$4,ROUND($L536,2)*O535,0)</f>
        <v>0</v>
      </c>
      <c r="S536" s="33">
        <f>IF(P535=$S$4,ROUND($L536,2)*O535,0)</f>
        <v>0</v>
      </c>
      <c r="T536" s="215"/>
      <c r="U536" s="18"/>
      <c r="V536" s="211"/>
      <c r="W536" s="220"/>
      <c r="X536" s="212"/>
      <c r="Y536" s="212"/>
      <c r="Z536" s="18"/>
      <c r="AA536" s="18"/>
      <c r="AB536" s="18"/>
      <c r="AC536" s="18"/>
      <c r="AD536" s="18"/>
      <c r="AE536" s="18"/>
      <c r="AF536" s="18"/>
      <c r="AG536" s="18"/>
      <c r="AH536" s="18"/>
      <c r="AI536" s="18"/>
      <c r="AJ536" s="18"/>
      <c r="AK536" s="18"/>
      <c r="AL536" s="18"/>
      <c r="AM536" s="18"/>
      <c r="AN536" s="18"/>
      <c r="AO536" s="18"/>
      <c r="AP536" s="18"/>
      <c r="AQ536" s="18"/>
      <c r="AR536" s="18"/>
      <c r="AS536" s="18"/>
      <c r="AT536" s="18"/>
      <c r="AU536" s="18"/>
      <c r="AV536" s="18"/>
      <c r="AW536" s="18"/>
      <c r="AX536" s="18"/>
      <c r="AY536" s="18"/>
      <c r="AZ536" s="18"/>
      <c r="BA536" s="18"/>
      <c r="BB536" s="18"/>
      <c r="BC536" s="18"/>
      <c r="BD536" s="18"/>
      <c r="BE536" s="18"/>
      <c r="BF536" s="18"/>
      <c r="BG536" s="18"/>
      <c r="BH536" s="18"/>
      <c r="BI536" s="18"/>
      <c r="BJ536" s="18"/>
      <c r="BK536" s="18"/>
      <c r="BL536" s="18"/>
      <c r="BM536" s="18"/>
      <c r="BN536" s="18"/>
      <c r="BO536" s="18"/>
      <c r="BP536" s="18"/>
      <c r="BQ536" s="18"/>
      <c r="BR536" s="18"/>
      <c r="BS536" s="18"/>
      <c r="BT536" s="18"/>
      <c r="BU536" s="18"/>
      <c r="BV536" s="18"/>
      <c r="BW536" s="18"/>
      <c r="BX536" s="18"/>
      <c r="BY536" s="18"/>
      <c r="BZ536" s="18"/>
      <c r="CA536" s="18"/>
      <c r="CB536" s="18"/>
      <c r="CC536" s="18"/>
      <c r="CD536" s="18"/>
      <c r="CE536" s="18"/>
      <c r="CF536" s="18"/>
      <c r="CG536" s="18"/>
      <c r="CH536" s="18"/>
      <c r="CI536" s="18"/>
      <c r="CJ536" s="18"/>
    </row>
    <row r="537" spans="1:88" ht="22.5" customHeight="1">
      <c r="A537" s="24" t="s">
        <v>6</v>
      </c>
      <c r="B537" s="25" t="s">
        <v>7</v>
      </c>
      <c r="C537" s="26" t="s">
        <v>8</v>
      </c>
      <c r="D537" s="26" t="s">
        <v>9</v>
      </c>
      <c r="E537" s="24" t="s">
        <v>1962</v>
      </c>
      <c r="F537" s="37" t="s">
        <v>1967</v>
      </c>
      <c r="G537" s="24" t="s">
        <v>2753</v>
      </c>
      <c r="H537" s="29" t="s">
        <v>10</v>
      </c>
      <c r="I537" s="30" t="s">
        <v>2842</v>
      </c>
      <c r="J537" s="43" t="s">
        <v>2533</v>
      </c>
      <c r="K537" s="93" t="s">
        <v>11</v>
      </c>
      <c r="L537" s="32"/>
      <c r="M537" s="32"/>
      <c r="N537" s="32" t="s">
        <v>1973</v>
      </c>
      <c r="O537" s="213">
        <v>2</v>
      </c>
      <c r="P537" s="214">
        <v>3</v>
      </c>
      <c r="Q537" s="33">
        <f>IF($P537=$Q$4,ROUND($L537,2)*$O537,0)</f>
        <v>0</v>
      </c>
      <c r="R537" s="33">
        <f>IF($P537=$R$4,ROUND($L537,2)*$O537,0)</f>
        <v>0</v>
      </c>
      <c r="S537" s="33">
        <f>IF($P537=$S$4,ROUND($L537,2)*$O537,0)</f>
        <v>0</v>
      </c>
      <c r="T537" s="215" t="str">
        <f>IF((L537&gt;0)*AND(L538&gt;0),"BŁĄD - Wprowadzono dwie wartości",IF((L537=0)*AND(L538=0),"Wprowadź kwotę dla oferowanego materiału",IF((L538&lt;&gt;0)*AND(K538=0),"Uzupełnij pola SYMBOL/PRODUCENT dla zamiennika",IF((L538=0)*AND(K538&lt;&gt;0),"cena dla niewłaściwego PRODUCENTA",IF((K538&lt;&gt;0)*AND(L538&lt;&gt;0)*AND(J538=0),"Uzupełnij pole PRODUCENT dla zamiennika","OK")))))</f>
        <v>Wprowadź kwotę dla oferowanego materiału</v>
      </c>
      <c r="U537" s="18"/>
      <c r="V537" s="211"/>
      <c r="W537" s="220"/>
      <c r="X537" s="212"/>
      <c r="Y537" s="211"/>
      <c r="Z537" s="18"/>
      <c r="AA537" s="18"/>
      <c r="AB537" s="18"/>
      <c r="AC537" s="18"/>
      <c r="AD537" s="18"/>
      <c r="AE537" s="18"/>
      <c r="AF537" s="18"/>
      <c r="AG537" s="18"/>
      <c r="AH537" s="18"/>
      <c r="AI537" s="18"/>
      <c r="AJ537" s="18"/>
      <c r="AK537" s="18"/>
      <c r="AL537" s="18"/>
      <c r="AM537" s="18"/>
      <c r="AN537" s="18"/>
      <c r="AO537" s="18"/>
      <c r="AP537" s="18"/>
      <c r="AQ537" s="18"/>
      <c r="AR537" s="18"/>
      <c r="AS537" s="18"/>
      <c r="AT537" s="18"/>
      <c r="AU537" s="18"/>
      <c r="AV537" s="18"/>
      <c r="AW537" s="18"/>
      <c r="AX537" s="18"/>
      <c r="AY537" s="18"/>
      <c r="AZ537" s="18"/>
      <c r="BA537" s="18"/>
      <c r="BB537" s="18"/>
      <c r="BC537" s="18"/>
      <c r="BD537" s="18"/>
      <c r="BE537" s="18"/>
      <c r="BF537" s="18"/>
      <c r="BG537" s="18"/>
      <c r="BH537" s="18"/>
      <c r="BI537" s="18"/>
      <c r="BJ537" s="18"/>
      <c r="BK537" s="18"/>
      <c r="BL537" s="18"/>
      <c r="BM537" s="18"/>
      <c r="BN537" s="18"/>
      <c r="BO537" s="18"/>
      <c r="BP537" s="18"/>
      <c r="BQ537" s="18"/>
      <c r="BR537" s="18"/>
      <c r="BS537" s="18"/>
      <c r="BT537" s="18"/>
      <c r="BU537" s="18"/>
      <c r="BV537" s="18"/>
      <c r="BW537" s="18"/>
      <c r="BX537" s="18"/>
      <c r="BY537" s="18"/>
      <c r="BZ537" s="18"/>
      <c r="CA537" s="18"/>
      <c r="CB537" s="18"/>
      <c r="CC537" s="18"/>
      <c r="CD537" s="18"/>
      <c r="CE537" s="18"/>
      <c r="CF537" s="18"/>
      <c r="CG537" s="18"/>
      <c r="CH537" s="18"/>
      <c r="CI537" s="18"/>
      <c r="CJ537" s="18"/>
    </row>
    <row r="538" spans="1:88" ht="22.5" customHeight="1">
      <c r="A538" s="24" t="s">
        <v>12</v>
      </c>
      <c r="B538" s="25" t="s">
        <v>13</v>
      </c>
      <c r="C538" s="26" t="s">
        <v>14</v>
      </c>
      <c r="D538" s="26" t="s">
        <v>9</v>
      </c>
      <c r="E538" s="24" t="s">
        <v>1962</v>
      </c>
      <c r="F538" s="37" t="s">
        <v>1967</v>
      </c>
      <c r="G538" s="24" t="s">
        <v>2753</v>
      </c>
      <c r="H538" s="29" t="s">
        <v>10</v>
      </c>
      <c r="I538" s="30" t="s">
        <v>2842</v>
      </c>
      <c r="J538" s="43"/>
      <c r="K538" s="36"/>
      <c r="L538" s="32"/>
      <c r="M538" s="32"/>
      <c r="N538" s="32" t="s">
        <v>1976</v>
      </c>
      <c r="O538" s="213"/>
      <c r="P538" s="213"/>
      <c r="Q538" s="33">
        <f>IF($P537=$Q$4,ROUND($L538,2)*O537,0)</f>
        <v>0</v>
      </c>
      <c r="R538" s="33">
        <f>IF($P537=$R$4,ROUND($L538,2)*O537,0)</f>
        <v>0</v>
      </c>
      <c r="S538" s="33">
        <f>IF(P537=$S$4,ROUND($L538,2)*O537,0)</f>
        <v>0</v>
      </c>
      <c r="T538" s="215"/>
      <c r="U538" s="18"/>
      <c r="V538" s="211"/>
      <c r="W538" s="220"/>
      <c r="X538" s="212"/>
      <c r="Y538" s="212"/>
      <c r="Z538" s="18"/>
      <c r="AA538" s="18"/>
      <c r="AB538" s="18"/>
      <c r="AC538" s="18"/>
      <c r="AD538" s="18"/>
      <c r="AE538" s="18"/>
      <c r="AF538" s="18"/>
      <c r="AG538" s="18"/>
      <c r="AH538" s="18"/>
      <c r="AI538" s="18"/>
      <c r="AJ538" s="18"/>
      <c r="AK538" s="18"/>
      <c r="AL538" s="18"/>
      <c r="AM538" s="18"/>
      <c r="AN538" s="18"/>
      <c r="AO538" s="18"/>
      <c r="AP538" s="18"/>
      <c r="AQ538" s="18"/>
      <c r="AR538" s="18"/>
      <c r="AS538" s="18"/>
      <c r="AT538" s="18"/>
      <c r="AU538" s="18"/>
      <c r="AV538" s="18"/>
      <c r="AW538" s="18"/>
      <c r="AX538" s="18"/>
      <c r="AY538" s="18"/>
      <c r="AZ538" s="18"/>
      <c r="BA538" s="18"/>
      <c r="BB538" s="18"/>
      <c r="BC538" s="18"/>
      <c r="BD538" s="18"/>
      <c r="BE538" s="18"/>
      <c r="BF538" s="18"/>
      <c r="BG538" s="18"/>
      <c r="BH538" s="18"/>
      <c r="BI538" s="18"/>
      <c r="BJ538" s="18"/>
      <c r="BK538" s="18"/>
      <c r="BL538" s="18"/>
      <c r="BM538" s="18"/>
      <c r="BN538" s="18"/>
      <c r="BO538" s="18"/>
      <c r="BP538" s="18"/>
      <c r="BQ538" s="18"/>
      <c r="BR538" s="18"/>
      <c r="BS538" s="18"/>
      <c r="BT538" s="18"/>
      <c r="BU538" s="18"/>
      <c r="BV538" s="18"/>
      <c r="BW538" s="18"/>
      <c r="BX538" s="18"/>
      <c r="BY538" s="18"/>
      <c r="BZ538" s="18"/>
      <c r="CA538" s="18"/>
      <c r="CB538" s="18"/>
      <c r="CC538" s="18"/>
      <c r="CD538" s="18"/>
      <c r="CE538" s="18"/>
      <c r="CF538" s="18"/>
      <c r="CG538" s="18"/>
      <c r="CH538" s="18"/>
      <c r="CI538" s="18"/>
      <c r="CJ538" s="18"/>
    </row>
    <row r="539" spans="1:88" ht="15.75" customHeight="1">
      <c r="A539" s="24" t="s">
        <v>15</v>
      </c>
      <c r="B539" s="25" t="s">
        <v>16</v>
      </c>
      <c r="C539" s="26" t="s">
        <v>17</v>
      </c>
      <c r="D539" s="26" t="s">
        <v>18</v>
      </c>
      <c r="E539" s="24" t="s">
        <v>1962</v>
      </c>
      <c r="F539" s="37" t="s">
        <v>1967</v>
      </c>
      <c r="G539" s="24" t="s">
        <v>2753</v>
      </c>
      <c r="H539" s="29" t="s">
        <v>2542</v>
      </c>
      <c r="I539" s="30" t="s">
        <v>1993</v>
      </c>
      <c r="J539" s="43" t="s">
        <v>2533</v>
      </c>
      <c r="K539" s="31" t="s">
        <v>19</v>
      </c>
      <c r="L539" s="32"/>
      <c r="M539" s="32"/>
      <c r="N539" s="32" t="s">
        <v>1973</v>
      </c>
      <c r="O539" s="213">
        <v>147</v>
      </c>
      <c r="P539" s="214">
        <v>1</v>
      </c>
      <c r="Q539" s="33">
        <f>IF($P539=$Q$4,ROUND($L539,2)*$O539,0)</f>
        <v>0</v>
      </c>
      <c r="R539" s="33">
        <f>IF($P539=$R$4,ROUND($L539,2)*$O539,0)</f>
        <v>0</v>
      </c>
      <c r="S539" s="33">
        <f>IF($P539=$S$4,ROUND($L539,2)*$O539,0)</f>
        <v>0</v>
      </c>
      <c r="T539" s="215" t="str">
        <f>IF((L539&gt;0)*AND(L540&gt;0),"BŁĄD - Wprowadzono dwie wartości",IF((L539=0)*AND(L540=0),"Wprowadź kwotę dla oferowanego materiału",IF((L540&lt;&gt;0)*AND(K540=0),"Uzupełnij pola SYMBOL/PRODUCENT dla zamiennika",IF((L540=0)*AND(K540&lt;&gt;0),"cena dla niewłaściwego PRODUCENTA",IF((K540&lt;&gt;0)*AND(L540&lt;&gt;0)*AND(J540=0),"Uzupełnij pole PRODUCENT dla zamiennika","OK")))))</f>
        <v>Wprowadź kwotę dla oferowanego materiału</v>
      </c>
      <c r="U539" s="18"/>
      <c r="V539" s="211"/>
      <c r="W539" s="220"/>
      <c r="X539" s="212"/>
      <c r="Y539" s="211"/>
      <c r="Z539" s="18"/>
      <c r="AA539" s="18"/>
      <c r="AB539" s="18"/>
      <c r="AC539" s="18"/>
      <c r="AD539" s="18"/>
      <c r="AE539" s="18"/>
      <c r="AF539" s="18"/>
      <c r="AG539" s="18"/>
      <c r="AH539" s="18"/>
      <c r="AI539" s="18"/>
      <c r="AJ539" s="18"/>
      <c r="AK539" s="18"/>
      <c r="AL539" s="18"/>
      <c r="AM539" s="18"/>
      <c r="AN539" s="18"/>
      <c r="AO539" s="18"/>
      <c r="AP539" s="18"/>
      <c r="AQ539" s="18"/>
      <c r="AR539" s="18"/>
      <c r="AS539" s="18"/>
      <c r="AT539" s="18"/>
      <c r="AU539" s="18"/>
      <c r="AV539" s="18"/>
      <c r="AW539" s="18"/>
      <c r="AX539" s="18"/>
      <c r="AY539" s="18"/>
      <c r="AZ539" s="18"/>
      <c r="BA539" s="18"/>
      <c r="BB539" s="18"/>
      <c r="BC539" s="18"/>
      <c r="BD539" s="18"/>
      <c r="BE539" s="18"/>
      <c r="BF539" s="18"/>
      <c r="BG539" s="18"/>
      <c r="BH539" s="18"/>
      <c r="BI539" s="18"/>
      <c r="BJ539" s="18"/>
      <c r="BK539" s="18"/>
      <c r="BL539" s="18"/>
      <c r="BM539" s="18"/>
      <c r="BN539" s="18"/>
      <c r="BO539" s="18"/>
      <c r="BP539" s="18"/>
      <c r="BQ539" s="18"/>
      <c r="BR539" s="18"/>
      <c r="BS539" s="18"/>
      <c r="BT539" s="18"/>
      <c r="BU539" s="18"/>
      <c r="BV539" s="18"/>
      <c r="BW539" s="18"/>
      <c r="BX539" s="18"/>
      <c r="BY539" s="18"/>
      <c r="BZ539" s="18"/>
      <c r="CA539" s="18"/>
      <c r="CB539" s="18"/>
      <c r="CC539" s="18"/>
      <c r="CD539" s="18"/>
      <c r="CE539" s="18"/>
      <c r="CF539" s="18"/>
      <c r="CG539" s="18"/>
      <c r="CH539" s="18"/>
      <c r="CI539" s="18"/>
      <c r="CJ539" s="18"/>
    </row>
    <row r="540" spans="1:88" ht="15.75" customHeight="1">
      <c r="A540" s="24" t="s">
        <v>20</v>
      </c>
      <c r="B540" s="25" t="s">
        <v>21</v>
      </c>
      <c r="C540" s="26" t="s">
        <v>22</v>
      </c>
      <c r="D540" s="26" t="s">
        <v>18</v>
      </c>
      <c r="E540" s="24" t="s">
        <v>1962</v>
      </c>
      <c r="F540" s="37" t="s">
        <v>1967</v>
      </c>
      <c r="G540" s="24" t="s">
        <v>2753</v>
      </c>
      <c r="H540" s="29" t="s">
        <v>2542</v>
      </c>
      <c r="I540" s="30" t="s">
        <v>1993</v>
      </c>
      <c r="J540" s="43"/>
      <c r="K540" s="36"/>
      <c r="L540" s="32"/>
      <c r="M540" s="32"/>
      <c r="N540" s="32" t="s">
        <v>1976</v>
      </c>
      <c r="O540" s="213"/>
      <c r="P540" s="213"/>
      <c r="Q540" s="33">
        <f>IF($P539=$Q$4,ROUND($L540,2)*O539,0)</f>
        <v>0</v>
      </c>
      <c r="R540" s="33">
        <f>IF($P539=$R$4,ROUND($L540,2)*O539,0)</f>
        <v>0</v>
      </c>
      <c r="S540" s="33">
        <f>IF(P539=$S$4,ROUND($L540,2)*O539,0)</f>
        <v>0</v>
      </c>
      <c r="T540" s="215"/>
      <c r="U540" s="18"/>
      <c r="V540" s="211"/>
      <c r="W540" s="220"/>
      <c r="X540" s="212"/>
      <c r="Y540" s="212"/>
      <c r="Z540" s="18"/>
      <c r="AA540" s="18"/>
      <c r="AB540" s="18"/>
      <c r="AC540" s="18"/>
      <c r="AD540" s="18"/>
      <c r="AE540" s="18"/>
      <c r="AF540" s="18"/>
      <c r="AG540" s="18"/>
      <c r="AH540" s="18"/>
      <c r="AI540" s="18"/>
      <c r="AJ540" s="18"/>
      <c r="AK540" s="18"/>
      <c r="AL540" s="18"/>
      <c r="AM540" s="18"/>
      <c r="AN540" s="18"/>
      <c r="AO540" s="18"/>
      <c r="AP540" s="18"/>
      <c r="AQ540" s="18"/>
      <c r="AR540" s="18"/>
      <c r="AS540" s="18"/>
      <c r="AT540" s="18"/>
      <c r="AU540" s="18"/>
      <c r="AV540" s="18"/>
      <c r="AW540" s="18"/>
      <c r="AX540" s="18"/>
      <c r="AY540" s="18"/>
      <c r="AZ540" s="18"/>
      <c r="BA540" s="18"/>
      <c r="BB540" s="18"/>
      <c r="BC540" s="18"/>
      <c r="BD540" s="18"/>
      <c r="BE540" s="18"/>
      <c r="BF540" s="18"/>
      <c r="BG540" s="18"/>
      <c r="BH540" s="18"/>
      <c r="BI540" s="18"/>
      <c r="BJ540" s="18"/>
      <c r="BK540" s="18"/>
      <c r="BL540" s="18"/>
      <c r="BM540" s="18"/>
      <c r="BN540" s="18"/>
      <c r="BO540" s="18"/>
      <c r="BP540" s="18"/>
      <c r="BQ540" s="18"/>
      <c r="BR540" s="18"/>
      <c r="BS540" s="18"/>
      <c r="BT540" s="18"/>
      <c r="BU540" s="18"/>
      <c r="BV540" s="18"/>
      <c r="BW540" s="18"/>
      <c r="BX540" s="18"/>
      <c r="BY540" s="18"/>
      <c r="BZ540" s="18"/>
      <c r="CA540" s="18"/>
      <c r="CB540" s="18"/>
      <c r="CC540" s="18"/>
      <c r="CD540" s="18"/>
      <c r="CE540" s="18"/>
      <c r="CF540" s="18"/>
      <c r="CG540" s="18"/>
      <c r="CH540" s="18"/>
      <c r="CI540" s="18"/>
      <c r="CJ540" s="18"/>
    </row>
    <row r="541" spans="1:88" ht="15.75" customHeight="1">
      <c r="A541" s="34" t="s">
        <v>23</v>
      </c>
      <c r="B541" s="25" t="s">
        <v>24</v>
      </c>
      <c r="C541" s="26" t="s">
        <v>25</v>
      </c>
      <c r="D541" s="26" t="s">
        <v>26</v>
      </c>
      <c r="E541" s="24" t="s">
        <v>1962</v>
      </c>
      <c r="F541" s="37" t="s">
        <v>1967</v>
      </c>
      <c r="G541" s="24" t="s">
        <v>2753</v>
      </c>
      <c r="H541" s="29" t="s">
        <v>27</v>
      </c>
      <c r="I541" s="30" t="s">
        <v>1051</v>
      </c>
      <c r="J541" s="43" t="s">
        <v>2553</v>
      </c>
      <c r="K541" s="93" t="s">
        <v>28</v>
      </c>
      <c r="L541" s="32"/>
      <c r="M541" s="32"/>
      <c r="N541" s="32" t="s">
        <v>1973</v>
      </c>
      <c r="O541" s="213">
        <v>5</v>
      </c>
      <c r="P541" s="214">
        <v>2</v>
      </c>
      <c r="Q541" s="33">
        <f>IF($P541=$Q$4,ROUND($L541,2)*$O541,0)</f>
        <v>0</v>
      </c>
      <c r="R541" s="33">
        <f>IF($P541=$R$4,ROUND($L541,2)*$O541,0)</f>
        <v>0</v>
      </c>
      <c r="S541" s="33">
        <f>IF($P541=$S$4,ROUND($L541,2)*$O541,0)</f>
        <v>0</v>
      </c>
      <c r="T541" s="215" t="str">
        <f>IF((L541&gt;0)*AND(L542&gt;0),"BŁĄD - Wprowadzono dwie wartości",IF((L541=0)*AND(L542=0),"Wprowadź kwotę dla oferowanego materiału",IF((L542&lt;&gt;0)*AND(K542=0),"Uzupełnij pola SYMBOL/PRODUCENT dla zamiennika",IF((L542=0)*AND(K542&lt;&gt;0),"cena dla niewłaściwego PRODUCENTA",IF((K542&lt;&gt;0)*AND(L542&lt;&gt;0)*AND(J542=0),"Uzupełnij pole PRODUCENT dla zamiennika","OK")))))</f>
        <v>Wprowadź kwotę dla oferowanego materiału</v>
      </c>
      <c r="U541" s="18"/>
      <c r="V541" s="211"/>
      <c r="W541" s="220"/>
      <c r="X541" s="212"/>
      <c r="Y541" s="211"/>
      <c r="Z541" s="18"/>
      <c r="AA541" s="18"/>
      <c r="AB541" s="18"/>
      <c r="AC541" s="18"/>
      <c r="AD541" s="18"/>
      <c r="AE541" s="18"/>
      <c r="AF541" s="18"/>
      <c r="AG541" s="18"/>
      <c r="AH541" s="18"/>
      <c r="AI541" s="18"/>
      <c r="AJ541" s="18"/>
      <c r="AK541" s="18"/>
      <c r="AL541" s="18"/>
      <c r="AM541" s="18"/>
      <c r="AN541" s="18"/>
      <c r="AO541" s="18"/>
      <c r="AP541" s="18"/>
      <c r="AQ541" s="18"/>
      <c r="AR541" s="18"/>
      <c r="AS541" s="18"/>
      <c r="AT541" s="18"/>
      <c r="AU541" s="18"/>
      <c r="AV541" s="18"/>
      <c r="AW541" s="18"/>
      <c r="AX541" s="18"/>
      <c r="AY541" s="18"/>
      <c r="AZ541" s="18"/>
      <c r="BA541" s="18"/>
      <c r="BB541" s="18"/>
      <c r="BC541" s="18"/>
      <c r="BD541" s="18"/>
      <c r="BE541" s="18"/>
      <c r="BF541" s="18"/>
      <c r="BG541" s="18"/>
      <c r="BH541" s="18"/>
      <c r="BI541" s="18"/>
      <c r="BJ541" s="18"/>
      <c r="BK541" s="18"/>
      <c r="BL541" s="18"/>
      <c r="BM541" s="18"/>
      <c r="BN541" s="18"/>
      <c r="BO541" s="18"/>
      <c r="BP541" s="18"/>
      <c r="BQ541" s="18"/>
      <c r="BR541" s="18"/>
      <c r="BS541" s="18"/>
      <c r="BT541" s="18"/>
      <c r="BU541" s="18"/>
      <c r="BV541" s="18"/>
      <c r="BW541" s="18"/>
      <c r="BX541" s="18"/>
      <c r="BY541" s="18"/>
      <c r="BZ541" s="18"/>
      <c r="CA541" s="18"/>
      <c r="CB541" s="18"/>
      <c r="CC541" s="18"/>
      <c r="CD541" s="18"/>
      <c r="CE541" s="18"/>
      <c r="CF541" s="18"/>
      <c r="CG541" s="18"/>
      <c r="CH541" s="18"/>
      <c r="CI541" s="18"/>
      <c r="CJ541" s="18"/>
    </row>
    <row r="542" spans="1:88" ht="15.75" customHeight="1">
      <c r="A542" s="24" t="s">
        <v>29</v>
      </c>
      <c r="B542" s="25" t="s">
        <v>30</v>
      </c>
      <c r="C542" s="26" t="s">
        <v>31</v>
      </c>
      <c r="D542" s="26" t="s">
        <v>26</v>
      </c>
      <c r="E542" s="24" t="s">
        <v>1962</v>
      </c>
      <c r="F542" s="37" t="s">
        <v>1967</v>
      </c>
      <c r="G542" s="24" t="s">
        <v>2753</v>
      </c>
      <c r="H542" s="29" t="s">
        <v>27</v>
      </c>
      <c r="I542" s="30" t="s">
        <v>1051</v>
      </c>
      <c r="J542" s="43"/>
      <c r="K542" s="36"/>
      <c r="L542" s="32"/>
      <c r="M542" s="32"/>
      <c r="N542" s="32" t="s">
        <v>1976</v>
      </c>
      <c r="O542" s="213"/>
      <c r="P542" s="213"/>
      <c r="Q542" s="33">
        <f>IF($P541=$Q$4,ROUND($L542,2)*O541,0)</f>
        <v>0</v>
      </c>
      <c r="R542" s="33">
        <f>IF($P541=$R$4,ROUND($L542,2)*O541,0)</f>
        <v>0</v>
      </c>
      <c r="S542" s="33">
        <f>IF(P541=$S$4,ROUND($L542,2)*O541,0)</f>
        <v>0</v>
      </c>
      <c r="T542" s="215"/>
      <c r="U542" s="18"/>
      <c r="V542" s="211"/>
      <c r="W542" s="220"/>
      <c r="X542" s="212"/>
      <c r="Y542" s="212"/>
      <c r="Z542" s="18"/>
      <c r="AA542" s="18"/>
      <c r="AB542" s="18"/>
      <c r="AC542" s="18"/>
      <c r="AD542" s="18"/>
      <c r="AE542" s="18"/>
      <c r="AF542" s="18"/>
      <c r="AG542" s="18"/>
      <c r="AH542" s="18"/>
      <c r="AI542" s="18"/>
      <c r="AJ542" s="18"/>
      <c r="AK542" s="18"/>
      <c r="AL542" s="18"/>
      <c r="AM542" s="18"/>
      <c r="AN542" s="18"/>
      <c r="AO542" s="18"/>
      <c r="AP542" s="18"/>
      <c r="AQ542" s="18"/>
      <c r="AR542" s="18"/>
      <c r="AS542" s="18"/>
      <c r="AT542" s="18"/>
      <c r="AU542" s="18"/>
      <c r="AV542" s="18"/>
      <c r="AW542" s="18"/>
      <c r="AX542" s="18"/>
      <c r="AY542" s="18"/>
      <c r="AZ542" s="18"/>
      <c r="BA542" s="18"/>
      <c r="BB542" s="18"/>
      <c r="BC542" s="18"/>
      <c r="BD542" s="18"/>
      <c r="BE542" s="18"/>
      <c r="BF542" s="18"/>
      <c r="BG542" s="18"/>
      <c r="BH542" s="18"/>
      <c r="BI542" s="18"/>
      <c r="BJ542" s="18"/>
      <c r="BK542" s="18"/>
      <c r="BL542" s="18"/>
      <c r="BM542" s="18"/>
      <c r="BN542" s="18"/>
      <c r="BO542" s="18"/>
      <c r="BP542" s="18"/>
      <c r="BQ542" s="18"/>
      <c r="BR542" s="18"/>
      <c r="BS542" s="18"/>
      <c r="BT542" s="18"/>
      <c r="BU542" s="18"/>
      <c r="BV542" s="18"/>
      <c r="BW542" s="18"/>
      <c r="BX542" s="18"/>
      <c r="BY542" s="18"/>
      <c r="BZ542" s="18"/>
      <c r="CA542" s="18"/>
      <c r="CB542" s="18"/>
      <c r="CC542" s="18"/>
      <c r="CD542" s="18"/>
      <c r="CE542" s="18"/>
      <c r="CF542" s="18"/>
      <c r="CG542" s="18"/>
      <c r="CH542" s="18"/>
      <c r="CI542" s="18"/>
      <c r="CJ542" s="18"/>
    </row>
    <row r="543" spans="1:88" ht="22.5" customHeight="1">
      <c r="A543" s="24" t="s">
        <v>32</v>
      </c>
      <c r="B543" s="35" t="s">
        <v>33</v>
      </c>
      <c r="C543" s="26" t="s">
        <v>34</v>
      </c>
      <c r="D543" s="26" t="s">
        <v>34</v>
      </c>
      <c r="E543" s="24" t="s">
        <v>1962</v>
      </c>
      <c r="F543" s="37" t="s">
        <v>1967</v>
      </c>
      <c r="G543" s="24" t="s">
        <v>2753</v>
      </c>
      <c r="H543" s="29" t="s">
        <v>35</v>
      </c>
      <c r="I543" s="30" t="s">
        <v>1687</v>
      </c>
      <c r="J543" s="43" t="s">
        <v>2553</v>
      </c>
      <c r="K543" s="93" t="s">
        <v>36</v>
      </c>
      <c r="L543" s="32"/>
      <c r="M543" s="32"/>
      <c r="N543" s="32" t="s">
        <v>1973</v>
      </c>
      <c r="O543" s="213">
        <v>1</v>
      </c>
      <c r="P543" s="214">
        <v>3</v>
      </c>
      <c r="Q543" s="33">
        <f>IF($P543=$Q$4,ROUND($L543,2)*$O543,0)</f>
        <v>0</v>
      </c>
      <c r="R543" s="33">
        <f>IF($P543=$R$4,ROUND($L543,2)*$O543,0)</f>
        <v>0</v>
      </c>
      <c r="S543" s="33">
        <f>IF($P543=$S$4,ROUND($L543,2)*$O543,0)</f>
        <v>0</v>
      </c>
      <c r="T543" s="215" t="str">
        <f>IF((L543&gt;0)*AND(L544&gt;0),"BŁĄD - Wprowadzono dwie wartości",IF((L543=0)*AND(L544=0),"Wprowadź kwotę dla oferowanego materiału",IF((L544&lt;&gt;0)*AND(K544=0),"Uzupełnij pola SYMBOL/PRODUCENT dla zamiennika",IF((L544=0)*AND(K544&lt;&gt;0),"cena dla niewłaściwego PRODUCENTA",IF((K544&lt;&gt;0)*AND(L544&lt;&gt;0)*AND(J544=0),"Uzupełnij pole PRODUCENT dla zamiennika","OK")))))</f>
        <v>Wprowadź kwotę dla oferowanego materiału</v>
      </c>
      <c r="U543" s="18"/>
      <c r="V543" s="211"/>
      <c r="W543" s="220"/>
      <c r="X543" s="212"/>
      <c r="Y543" s="211"/>
      <c r="Z543" s="18"/>
      <c r="AA543" s="18"/>
      <c r="AB543" s="18"/>
      <c r="AC543" s="18"/>
      <c r="AD543" s="18"/>
      <c r="AE543" s="18"/>
      <c r="AF543" s="18"/>
      <c r="AG543" s="18"/>
      <c r="AH543" s="18"/>
      <c r="AI543" s="18"/>
      <c r="AJ543" s="18"/>
      <c r="AK543" s="18"/>
      <c r="AL543" s="18"/>
      <c r="AM543" s="18"/>
      <c r="AN543" s="18"/>
      <c r="AO543" s="18"/>
      <c r="AP543" s="18"/>
      <c r="AQ543" s="18"/>
      <c r="AR543" s="18"/>
      <c r="AS543" s="18"/>
      <c r="AT543" s="18"/>
      <c r="AU543" s="18"/>
      <c r="AV543" s="18"/>
      <c r="AW543" s="18"/>
      <c r="AX543" s="18"/>
      <c r="AY543" s="18"/>
      <c r="AZ543" s="18"/>
      <c r="BA543" s="18"/>
      <c r="BB543" s="18"/>
      <c r="BC543" s="18"/>
      <c r="BD543" s="18"/>
      <c r="BE543" s="18"/>
      <c r="BF543" s="18"/>
      <c r="BG543" s="18"/>
      <c r="BH543" s="18"/>
      <c r="BI543" s="18"/>
      <c r="BJ543" s="18"/>
      <c r="BK543" s="18"/>
      <c r="BL543" s="18"/>
      <c r="BM543" s="18"/>
      <c r="BN543" s="18"/>
      <c r="BO543" s="18"/>
      <c r="BP543" s="18"/>
      <c r="BQ543" s="18"/>
      <c r="BR543" s="18"/>
      <c r="BS543" s="18"/>
      <c r="BT543" s="18"/>
      <c r="BU543" s="18"/>
      <c r="BV543" s="18"/>
      <c r="BW543" s="18"/>
      <c r="BX543" s="18"/>
      <c r="BY543" s="18"/>
      <c r="BZ543" s="18"/>
      <c r="CA543" s="18"/>
      <c r="CB543" s="18"/>
      <c r="CC543" s="18"/>
      <c r="CD543" s="18"/>
      <c r="CE543" s="18"/>
      <c r="CF543" s="18"/>
      <c r="CG543" s="18"/>
      <c r="CH543" s="18"/>
      <c r="CI543" s="18"/>
      <c r="CJ543" s="18"/>
    </row>
    <row r="544" spans="1:88" ht="22.5" customHeight="1">
      <c r="A544" s="24" t="s">
        <v>37</v>
      </c>
      <c r="B544" s="35" t="s">
        <v>38</v>
      </c>
      <c r="C544" s="26" t="s">
        <v>39</v>
      </c>
      <c r="D544" s="26" t="s">
        <v>34</v>
      </c>
      <c r="E544" s="24" t="s">
        <v>1962</v>
      </c>
      <c r="F544" s="37" t="s">
        <v>1967</v>
      </c>
      <c r="G544" s="24" t="s">
        <v>2753</v>
      </c>
      <c r="H544" s="29" t="s">
        <v>35</v>
      </c>
      <c r="I544" s="30" t="s">
        <v>1687</v>
      </c>
      <c r="J544" s="43"/>
      <c r="K544" s="31"/>
      <c r="L544" s="32"/>
      <c r="M544" s="32"/>
      <c r="N544" s="32" t="s">
        <v>1976</v>
      </c>
      <c r="O544" s="213"/>
      <c r="P544" s="213"/>
      <c r="Q544" s="33">
        <f>IF($P543=$Q$4,ROUND($L544,2)*O543,0)</f>
        <v>0</v>
      </c>
      <c r="R544" s="33">
        <f>IF($P543=$R$4,ROUND($L544,2)*O543,0)</f>
        <v>0</v>
      </c>
      <c r="S544" s="33">
        <f>IF(P543=$S$4,ROUND($L544,2)*O543,0)</f>
        <v>0</v>
      </c>
      <c r="T544" s="215"/>
      <c r="U544" s="18"/>
      <c r="V544" s="211"/>
      <c r="W544" s="220"/>
      <c r="X544" s="212"/>
      <c r="Y544" s="212"/>
      <c r="Z544" s="18"/>
      <c r="AA544" s="18"/>
      <c r="AB544" s="18"/>
      <c r="AC544" s="18"/>
      <c r="AD544" s="18"/>
      <c r="AE544" s="18"/>
      <c r="AF544" s="18"/>
      <c r="AG544" s="18"/>
      <c r="AH544" s="18"/>
      <c r="AI544" s="18"/>
      <c r="AJ544" s="18"/>
      <c r="AK544" s="18"/>
      <c r="AL544" s="18"/>
      <c r="AM544" s="18"/>
      <c r="AN544" s="18"/>
      <c r="AO544" s="18"/>
      <c r="AP544" s="18"/>
      <c r="AQ544" s="18"/>
      <c r="AR544" s="18"/>
      <c r="AS544" s="18"/>
      <c r="AT544" s="18"/>
      <c r="AU544" s="18"/>
      <c r="AV544" s="18"/>
      <c r="AW544" s="18"/>
      <c r="AX544" s="18"/>
      <c r="AY544" s="18"/>
      <c r="AZ544" s="18"/>
      <c r="BA544" s="18"/>
      <c r="BB544" s="18"/>
      <c r="BC544" s="18"/>
      <c r="BD544" s="18"/>
      <c r="BE544" s="18"/>
      <c r="BF544" s="18"/>
      <c r="BG544" s="18"/>
      <c r="BH544" s="18"/>
      <c r="BI544" s="18"/>
      <c r="BJ544" s="18"/>
      <c r="BK544" s="18"/>
      <c r="BL544" s="18"/>
      <c r="BM544" s="18"/>
      <c r="BN544" s="18"/>
      <c r="BO544" s="18"/>
      <c r="BP544" s="18"/>
      <c r="BQ544" s="18"/>
      <c r="BR544" s="18"/>
      <c r="BS544" s="18"/>
      <c r="BT544" s="18"/>
      <c r="BU544" s="18"/>
      <c r="BV544" s="18"/>
      <c r="BW544" s="18"/>
      <c r="BX544" s="18"/>
      <c r="BY544" s="18"/>
      <c r="BZ544" s="18"/>
      <c r="CA544" s="18"/>
      <c r="CB544" s="18"/>
      <c r="CC544" s="18"/>
      <c r="CD544" s="18"/>
      <c r="CE544" s="18"/>
      <c r="CF544" s="18"/>
      <c r="CG544" s="18"/>
      <c r="CH544" s="18"/>
      <c r="CI544" s="18"/>
      <c r="CJ544" s="18"/>
    </row>
    <row r="545" spans="1:88" ht="15.75" customHeight="1">
      <c r="A545" s="24" t="s">
        <v>40</v>
      </c>
      <c r="B545" s="25" t="s">
        <v>41</v>
      </c>
      <c r="C545" s="26" t="s">
        <v>42</v>
      </c>
      <c r="D545" s="26" t="s">
        <v>43</v>
      </c>
      <c r="E545" s="24" t="s">
        <v>1962</v>
      </c>
      <c r="F545" s="37" t="s">
        <v>1967</v>
      </c>
      <c r="G545" s="24" t="s">
        <v>2753</v>
      </c>
      <c r="H545" s="29" t="s">
        <v>44</v>
      </c>
      <c r="I545" s="30" t="s">
        <v>2532</v>
      </c>
      <c r="J545" s="43" t="s">
        <v>2553</v>
      </c>
      <c r="K545" s="93" t="s">
        <v>45</v>
      </c>
      <c r="L545" s="32"/>
      <c r="M545" s="32"/>
      <c r="N545" s="32" t="s">
        <v>1973</v>
      </c>
      <c r="O545" s="213">
        <v>1</v>
      </c>
      <c r="P545" s="214">
        <v>3</v>
      </c>
      <c r="Q545" s="33">
        <f>IF($P545=$Q$4,ROUND($L545,2)*$O545,0)</f>
        <v>0</v>
      </c>
      <c r="R545" s="33">
        <f>IF($P545=$R$4,ROUND($L545,2)*$O545,0)</f>
        <v>0</v>
      </c>
      <c r="S545" s="33">
        <f>IF($P545=$S$4,ROUND($L545,2)*$O545,0)</f>
        <v>0</v>
      </c>
      <c r="T545" s="215" t="str">
        <f>IF((L545&gt;0)*AND(L546&gt;0),"BŁĄD - Wprowadzono dwie wartości",IF((L545=0)*AND(L546=0),"Wprowadź kwotę dla oferowanego materiału",IF((L546&lt;&gt;0)*AND(K546=0),"Uzupełnij pola SYMBOL/PRODUCENT dla zamiennika",IF((L546=0)*AND(K546&lt;&gt;0),"cena dla niewłaściwego PRODUCENTA",IF((K546&lt;&gt;0)*AND(L546&lt;&gt;0)*AND(J546=0),"Uzupełnij pole PRODUCENT dla zamiennika","OK")))))</f>
        <v>Wprowadź kwotę dla oferowanego materiału</v>
      </c>
      <c r="U545" s="18"/>
      <c r="V545" s="211"/>
      <c r="W545" s="220"/>
      <c r="X545" s="212"/>
      <c r="Y545" s="211"/>
      <c r="Z545" s="18"/>
      <c r="AA545" s="18"/>
      <c r="AB545" s="18"/>
      <c r="AC545" s="18"/>
      <c r="AD545" s="18"/>
      <c r="AE545" s="18"/>
      <c r="AF545" s="18"/>
      <c r="AG545" s="18"/>
      <c r="AH545" s="18"/>
      <c r="AI545" s="18"/>
      <c r="AJ545" s="18"/>
      <c r="AK545" s="18"/>
      <c r="AL545" s="18"/>
      <c r="AM545" s="18"/>
      <c r="AN545" s="18"/>
      <c r="AO545" s="18"/>
      <c r="AP545" s="18"/>
      <c r="AQ545" s="18"/>
      <c r="AR545" s="18"/>
      <c r="AS545" s="18"/>
      <c r="AT545" s="18"/>
      <c r="AU545" s="18"/>
      <c r="AV545" s="18"/>
      <c r="AW545" s="18"/>
      <c r="AX545" s="18"/>
      <c r="AY545" s="18"/>
      <c r="AZ545" s="18"/>
      <c r="BA545" s="18"/>
      <c r="BB545" s="18"/>
      <c r="BC545" s="18"/>
      <c r="BD545" s="18"/>
      <c r="BE545" s="18"/>
      <c r="BF545" s="18"/>
      <c r="BG545" s="18"/>
      <c r="BH545" s="18"/>
      <c r="BI545" s="18"/>
      <c r="BJ545" s="18"/>
      <c r="BK545" s="18"/>
      <c r="BL545" s="18"/>
      <c r="BM545" s="18"/>
      <c r="BN545" s="18"/>
      <c r="BO545" s="18"/>
      <c r="BP545" s="18"/>
      <c r="BQ545" s="18"/>
      <c r="BR545" s="18"/>
      <c r="BS545" s="18"/>
      <c r="BT545" s="18"/>
      <c r="BU545" s="18"/>
      <c r="BV545" s="18"/>
      <c r="BW545" s="18"/>
      <c r="BX545" s="18"/>
      <c r="BY545" s="18"/>
      <c r="BZ545" s="18"/>
      <c r="CA545" s="18"/>
      <c r="CB545" s="18"/>
      <c r="CC545" s="18"/>
      <c r="CD545" s="18"/>
      <c r="CE545" s="18"/>
      <c r="CF545" s="18"/>
      <c r="CG545" s="18"/>
      <c r="CH545" s="18"/>
      <c r="CI545" s="18"/>
      <c r="CJ545" s="18"/>
    </row>
    <row r="546" spans="1:88" ht="15.75" customHeight="1">
      <c r="A546" s="34" t="s">
        <v>46</v>
      </c>
      <c r="B546" s="25" t="s">
        <v>47</v>
      </c>
      <c r="C546" s="26" t="s">
        <v>48</v>
      </c>
      <c r="D546" s="26" t="s">
        <v>43</v>
      </c>
      <c r="E546" s="24" t="s">
        <v>1962</v>
      </c>
      <c r="F546" s="37" t="s">
        <v>1967</v>
      </c>
      <c r="G546" s="24" t="s">
        <v>2753</v>
      </c>
      <c r="H546" s="29" t="s">
        <v>44</v>
      </c>
      <c r="I546" s="30" t="s">
        <v>2532</v>
      </c>
      <c r="J546" s="43"/>
      <c r="K546" s="36"/>
      <c r="L546" s="32"/>
      <c r="M546" s="32"/>
      <c r="N546" s="32" t="s">
        <v>1976</v>
      </c>
      <c r="O546" s="213"/>
      <c r="P546" s="213"/>
      <c r="Q546" s="33">
        <f>IF($P545=$Q$4,ROUND($L546,2)*O545,0)</f>
        <v>0</v>
      </c>
      <c r="R546" s="33">
        <f>IF($P545=$R$4,ROUND($L546,2)*O545,0)</f>
        <v>0</v>
      </c>
      <c r="S546" s="33">
        <f>IF(P545=$S$4,ROUND($L546,2)*O545,0)</f>
        <v>0</v>
      </c>
      <c r="T546" s="215"/>
      <c r="U546" s="18"/>
      <c r="V546" s="211"/>
      <c r="W546" s="220"/>
      <c r="X546" s="212"/>
      <c r="Y546" s="212"/>
      <c r="Z546" s="18"/>
      <c r="AA546" s="18"/>
      <c r="AB546" s="18"/>
      <c r="AC546" s="18"/>
      <c r="AD546" s="18"/>
      <c r="AE546" s="18"/>
      <c r="AF546" s="18"/>
      <c r="AG546" s="18"/>
      <c r="AH546" s="18"/>
      <c r="AI546" s="18"/>
      <c r="AJ546" s="18"/>
      <c r="AK546" s="18"/>
      <c r="AL546" s="18"/>
      <c r="AM546" s="18"/>
      <c r="AN546" s="18"/>
      <c r="AO546" s="18"/>
      <c r="AP546" s="18"/>
      <c r="AQ546" s="18"/>
      <c r="AR546" s="18"/>
      <c r="AS546" s="18"/>
      <c r="AT546" s="18"/>
      <c r="AU546" s="18"/>
      <c r="AV546" s="18"/>
      <c r="AW546" s="18"/>
      <c r="AX546" s="18"/>
      <c r="AY546" s="18"/>
      <c r="AZ546" s="18"/>
      <c r="BA546" s="18"/>
      <c r="BB546" s="18"/>
      <c r="BC546" s="18"/>
      <c r="BD546" s="18"/>
      <c r="BE546" s="18"/>
      <c r="BF546" s="18"/>
      <c r="BG546" s="18"/>
      <c r="BH546" s="18"/>
      <c r="BI546" s="18"/>
      <c r="BJ546" s="18"/>
      <c r="BK546" s="18"/>
      <c r="BL546" s="18"/>
      <c r="BM546" s="18"/>
      <c r="BN546" s="18"/>
      <c r="BO546" s="18"/>
      <c r="BP546" s="18"/>
      <c r="BQ546" s="18"/>
      <c r="BR546" s="18"/>
      <c r="BS546" s="18"/>
      <c r="BT546" s="18"/>
      <c r="BU546" s="18"/>
      <c r="BV546" s="18"/>
      <c r="BW546" s="18"/>
      <c r="BX546" s="18"/>
      <c r="BY546" s="18"/>
      <c r="BZ546" s="18"/>
      <c r="CA546" s="18"/>
      <c r="CB546" s="18"/>
      <c r="CC546" s="18"/>
      <c r="CD546" s="18"/>
      <c r="CE546" s="18"/>
      <c r="CF546" s="18"/>
      <c r="CG546" s="18"/>
      <c r="CH546" s="18"/>
      <c r="CI546" s="18"/>
      <c r="CJ546" s="18"/>
    </row>
    <row r="547" spans="1:88" ht="15.75" customHeight="1">
      <c r="A547" s="82" t="s">
        <v>49</v>
      </c>
      <c r="B547" s="132" t="s">
        <v>50</v>
      </c>
      <c r="C547" s="81" t="s">
        <v>51</v>
      </c>
      <c r="D547" s="81" t="s">
        <v>52</v>
      </c>
      <c r="E547" s="82" t="s">
        <v>1962</v>
      </c>
      <c r="F547" s="83" t="s">
        <v>1967</v>
      </c>
      <c r="G547" s="82" t="s">
        <v>2753</v>
      </c>
      <c r="H547" s="133" t="s">
        <v>53</v>
      </c>
      <c r="I547" s="30" t="s">
        <v>1970</v>
      </c>
      <c r="J547" s="43" t="s">
        <v>2553</v>
      </c>
      <c r="K547" s="93" t="s">
        <v>54</v>
      </c>
      <c r="L547" s="32"/>
      <c r="M547" s="32"/>
      <c r="N547" s="32" t="s">
        <v>1973</v>
      </c>
      <c r="O547" s="213">
        <v>5</v>
      </c>
      <c r="P547" s="214">
        <v>2</v>
      </c>
      <c r="Q547" s="33">
        <f>IF($P547=$Q$4,ROUND($L547,2)*$O547,0)</f>
        <v>0</v>
      </c>
      <c r="R547" s="33">
        <f>IF($P547=$R$4,ROUND($L547,2)*$O547,0)</f>
        <v>0</v>
      </c>
      <c r="S547" s="33">
        <f>IF($P547=$S$4,ROUND($L547,2)*$O547,0)</f>
        <v>0</v>
      </c>
      <c r="T547" s="215" t="str">
        <f>IF((L547&gt;0)*AND(L548&gt;0),"BŁĄD - Wprowadzono dwie wartości",IF((L547=0)*AND(L548=0),"Wprowadź kwotę dla oferowanego materiału",IF((L548&lt;&gt;0)*AND(K548=0),"Uzupełnij pola SYMBOL/PRODUCENT dla zamiennika",IF((L548=0)*AND(K548&lt;&gt;0),"cena dla niewłaściwego PRODUCENTA",IF((K548&lt;&gt;0)*AND(L548&lt;&gt;0)*AND(J548=0),"Uzupełnij pole PRODUCENT dla zamiennika","OK")))))</f>
        <v>Wprowadź kwotę dla oferowanego materiału</v>
      </c>
      <c r="U547" s="18"/>
      <c r="V547" s="211"/>
      <c r="W547" s="220"/>
      <c r="X547" s="212"/>
      <c r="Y547" s="211"/>
      <c r="Z547" s="18"/>
      <c r="AA547" s="18"/>
      <c r="AB547" s="18"/>
      <c r="AC547" s="18"/>
      <c r="AD547" s="18"/>
      <c r="AE547" s="18"/>
      <c r="AF547" s="18"/>
      <c r="AG547" s="18"/>
      <c r="AH547" s="18"/>
      <c r="AI547" s="18"/>
      <c r="AJ547" s="18"/>
      <c r="AK547" s="18"/>
      <c r="AL547" s="18"/>
      <c r="AM547" s="18"/>
      <c r="AN547" s="18"/>
      <c r="AO547" s="18"/>
      <c r="AP547" s="18"/>
      <c r="AQ547" s="18"/>
      <c r="AR547" s="18"/>
      <c r="AS547" s="18"/>
      <c r="AT547" s="18"/>
      <c r="AU547" s="18"/>
      <c r="AV547" s="18"/>
      <c r="AW547" s="18"/>
      <c r="AX547" s="18"/>
      <c r="AY547" s="18"/>
      <c r="AZ547" s="18"/>
      <c r="BA547" s="18"/>
      <c r="BB547" s="18"/>
      <c r="BC547" s="18"/>
      <c r="BD547" s="18"/>
      <c r="BE547" s="18"/>
      <c r="BF547" s="18"/>
      <c r="BG547" s="18"/>
      <c r="BH547" s="18"/>
      <c r="BI547" s="18"/>
      <c r="BJ547" s="18"/>
      <c r="BK547" s="18"/>
      <c r="BL547" s="18"/>
      <c r="BM547" s="18"/>
      <c r="BN547" s="18"/>
      <c r="BO547" s="18"/>
      <c r="BP547" s="18"/>
      <c r="BQ547" s="18"/>
      <c r="BR547" s="18"/>
      <c r="BS547" s="18"/>
      <c r="BT547" s="18"/>
      <c r="BU547" s="18"/>
      <c r="BV547" s="18"/>
      <c r="BW547" s="18"/>
      <c r="BX547" s="18"/>
      <c r="BY547" s="18"/>
      <c r="BZ547" s="18"/>
      <c r="CA547" s="18"/>
      <c r="CB547" s="18"/>
      <c r="CC547" s="18"/>
      <c r="CD547" s="18"/>
      <c r="CE547" s="18"/>
      <c r="CF547" s="18"/>
      <c r="CG547" s="18"/>
      <c r="CH547" s="18"/>
      <c r="CI547" s="18"/>
      <c r="CJ547" s="18"/>
    </row>
    <row r="548" spans="1:88" ht="15.75" customHeight="1">
      <c r="A548" s="82" t="s">
        <v>55</v>
      </c>
      <c r="B548" s="134" t="s">
        <v>56</v>
      </c>
      <c r="C548" s="81" t="s">
        <v>57</v>
      </c>
      <c r="D548" s="81" t="s">
        <v>52</v>
      </c>
      <c r="E548" s="82" t="s">
        <v>1962</v>
      </c>
      <c r="F548" s="83" t="s">
        <v>1967</v>
      </c>
      <c r="G548" s="82" t="s">
        <v>2753</v>
      </c>
      <c r="H548" s="133" t="s">
        <v>53</v>
      </c>
      <c r="I548" s="30" t="s">
        <v>1970</v>
      </c>
      <c r="J548" s="43"/>
      <c r="K548" s="31"/>
      <c r="L548" s="32"/>
      <c r="M548" s="32"/>
      <c r="N548" s="32" t="s">
        <v>1976</v>
      </c>
      <c r="O548" s="213"/>
      <c r="P548" s="213"/>
      <c r="Q548" s="33">
        <f>IF($P547=$Q$4,ROUND($L548,2)*O547,0)</f>
        <v>0</v>
      </c>
      <c r="R548" s="33">
        <f>IF($P547=$R$4,ROUND($L548,2)*O547,0)</f>
        <v>0</v>
      </c>
      <c r="S548" s="33">
        <f>IF(P547=$S$4,ROUND($L548,2)*O547,0)</f>
        <v>0</v>
      </c>
      <c r="T548" s="215"/>
      <c r="U548" s="18"/>
      <c r="V548" s="211"/>
      <c r="W548" s="220"/>
      <c r="X548" s="212"/>
      <c r="Y548" s="212"/>
      <c r="Z548" s="18"/>
      <c r="AA548" s="18"/>
      <c r="AB548" s="18"/>
      <c r="AC548" s="18"/>
      <c r="AD548" s="18"/>
      <c r="AE548" s="18"/>
      <c r="AF548" s="18"/>
      <c r="AG548" s="18"/>
      <c r="AH548" s="18"/>
      <c r="AI548" s="18"/>
      <c r="AJ548" s="18"/>
      <c r="AK548" s="18"/>
      <c r="AL548" s="18"/>
      <c r="AM548" s="18"/>
      <c r="AN548" s="18"/>
      <c r="AO548" s="18"/>
      <c r="AP548" s="18"/>
      <c r="AQ548" s="18"/>
      <c r="AR548" s="18"/>
      <c r="AS548" s="18"/>
      <c r="AT548" s="18"/>
      <c r="AU548" s="18"/>
      <c r="AV548" s="18"/>
      <c r="AW548" s="18"/>
      <c r="AX548" s="18"/>
      <c r="AY548" s="18"/>
      <c r="AZ548" s="18"/>
      <c r="BA548" s="18"/>
      <c r="BB548" s="18"/>
      <c r="BC548" s="18"/>
      <c r="BD548" s="18"/>
      <c r="BE548" s="18"/>
      <c r="BF548" s="18"/>
      <c r="BG548" s="18"/>
      <c r="BH548" s="18"/>
      <c r="BI548" s="18"/>
      <c r="BJ548" s="18"/>
      <c r="BK548" s="18"/>
      <c r="BL548" s="18"/>
      <c r="BM548" s="18"/>
      <c r="BN548" s="18"/>
      <c r="BO548" s="18"/>
      <c r="BP548" s="18"/>
      <c r="BQ548" s="18"/>
      <c r="BR548" s="18"/>
      <c r="BS548" s="18"/>
      <c r="BT548" s="18"/>
      <c r="BU548" s="18"/>
      <c r="BV548" s="18"/>
      <c r="BW548" s="18"/>
      <c r="BX548" s="18"/>
      <c r="BY548" s="18"/>
      <c r="BZ548" s="18"/>
      <c r="CA548" s="18"/>
      <c r="CB548" s="18"/>
      <c r="CC548" s="18"/>
      <c r="CD548" s="18"/>
      <c r="CE548" s="18"/>
      <c r="CF548" s="18"/>
      <c r="CG548" s="18"/>
      <c r="CH548" s="18"/>
      <c r="CI548" s="18"/>
      <c r="CJ548" s="18"/>
    </row>
    <row r="549" spans="1:88" s="11" customFormat="1" ht="15.75" customHeight="1">
      <c r="A549" s="82" t="s">
        <v>58</v>
      </c>
      <c r="B549" s="132" t="s">
        <v>59</v>
      </c>
      <c r="C549" s="81" t="s">
        <v>60</v>
      </c>
      <c r="D549" s="81" t="s">
        <v>61</v>
      </c>
      <c r="E549" s="82" t="s">
        <v>1962</v>
      </c>
      <c r="F549" s="83" t="s">
        <v>1967</v>
      </c>
      <c r="G549" s="82" t="s">
        <v>2753</v>
      </c>
      <c r="H549" s="133" t="s">
        <v>62</v>
      </c>
      <c r="I549" s="96" t="s">
        <v>63</v>
      </c>
      <c r="J549" s="97" t="s">
        <v>2553</v>
      </c>
      <c r="K549" s="98" t="s">
        <v>64</v>
      </c>
      <c r="L549" s="32"/>
      <c r="M549" s="32"/>
      <c r="N549" s="32" t="s">
        <v>1973</v>
      </c>
      <c r="O549" s="213">
        <v>3</v>
      </c>
      <c r="P549" s="221">
        <v>3</v>
      </c>
      <c r="Q549" s="33">
        <f>IF($P549=$Q$4,ROUND($L549,2)*$O549,0)</f>
        <v>0</v>
      </c>
      <c r="R549" s="33">
        <f>IF($P549=$R$4,ROUND($L549,2)*$O549,0)</f>
        <v>0</v>
      </c>
      <c r="S549" s="33">
        <f>IF($P549=$S$4,ROUND($L549,2)*$O549,0)</f>
        <v>0</v>
      </c>
      <c r="T549" s="215" t="str">
        <f>IF((L549&gt;0)*AND(L550&gt;0),"BŁĄD - Wprowadzono dwie wartości",IF((L549=0)*AND(L550=0),"Wprowadź kwotę dla oferowanego materiału",IF((L550&lt;&gt;0)*AND(K550=0),"Uzupełnij pola SYMBOL/PRODUCENT dla zamiennika",IF((L550=0)*AND(K550&lt;&gt;0),"cena dla niewłaściwego PRODUCENTA",IF((K550&lt;&gt;0)*AND(L550&lt;&gt;0)*AND(J550=0),"Uzupełnij pole PRODUCENT dla zamiennika","OK")))))</f>
        <v>Wprowadź kwotę dla oferowanego materiału</v>
      </c>
      <c r="U549" s="99"/>
      <c r="V549" s="222"/>
      <c r="W549" s="220"/>
      <c r="X549" s="212"/>
      <c r="Y549" s="222"/>
      <c r="Z549" s="99"/>
      <c r="AA549" s="99"/>
      <c r="AB549" s="99"/>
      <c r="AC549" s="99"/>
      <c r="AD549" s="99"/>
      <c r="AE549" s="99"/>
      <c r="AF549" s="99"/>
      <c r="AG549" s="99"/>
      <c r="AH549" s="99"/>
      <c r="AI549" s="99"/>
      <c r="AJ549" s="99"/>
      <c r="AK549" s="99"/>
      <c r="AL549" s="99"/>
      <c r="AM549" s="99"/>
      <c r="AN549" s="99"/>
      <c r="AO549" s="99"/>
      <c r="AP549" s="99"/>
      <c r="AQ549" s="99"/>
      <c r="AR549" s="99"/>
      <c r="AS549" s="99"/>
      <c r="AT549" s="99"/>
      <c r="AU549" s="99"/>
      <c r="AV549" s="99"/>
      <c r="AW549" s="99"/>
      <c r="AX549" s="99"/>
      <c r="AY549" s="99"/>
      <c r="AZ549" s="99"/>
      <c r="BA549" s="99"/>
      <c r="BB549" s="99"/>
      <c r="BC549" s="99"/>
      <c r="BD549" s="99"/>
      <c r="BE549" s="99"/>
      <c r="BF549" s="99"/>
      <c r="BG549" s="99"/>
      <c r="BH549" s="99"/>
      <c r="BI549" s="99"/>
      <c r="BJ549" s="99"/>
      <c r="BK549" s="99"/>
      <c r="BL549" s="99"/>
      <c r="BM549" s="99"/>
      <c r="BN549" s="99"/>
      <c r="BO549" s="99"/>
      <c r="BP549" s="99"/>
      <c r="BQ549" s="99"/>
      <c r="BR549" s="99"/>
      <c r="BS549" s="99"/>
      <c r="BT549" s="99"/>
      <c r="BU549" s="99"/>
      <c r="BV549" s="99"/>
      <c r="BW549" s="99"/>
      <c r="BX549" s="99"/>
      <c r="BY549" s="99"/>
      <c r="BZ549" s="99"/>
      <c r="CA549" s="99"/>
      <c r="CB549" s="99"/>
      <c r="CC549" s="99"/>
      <c r="CD549" s="99"/>
      <c r="CE549" s="99"/>
      <c r="CF549" s="99"/>
      <c r="CG549" s="99"/>
      <c r="CH549" s="99"/>
      <c r="CI549" s="99"/>
      <c r="CJ549" s="99"/>
    </row>
    <row r="550" spans="1:88" s="11" customFormat="1" ht="15.75" customHeight="1">
      <c r="A550" s="82" t="s">
        <v>65</v>
      </c>
      <c r="B550" s="134" t="s">
        <v>66</v>
      </c>
      <c r="C550" s="81" t="s">
        <v>67</v>
      </c>
      <c r="D550" s="81" t="s">
        <v>61</v>
      </c>
      <c r="E550" s="82" t="s">
        <v>1962</v>
      </c>
      <c r="F550" s="83" t="s">
        <v>1967</v>
      </c>
      <c r="G550" s="82" t="s">
        <v>2753</v>
      </c>
      <c r="H550" s="133" t="s">
        <v>62</v>
      </c>
      <c r="I550" s="96" t="s">
        <v>63</v>
      </c>
      <c r="J550" s="97"/>
      <c r="K550" s="100"/>
      <c r="L550" s="32"/>
      <c r="M550" s="32"/>
      <c r="N550" s="32" t="s">
        <v>1976</v>
      </c>
      <c r="O550" s="213"/>
      <c r="P550" s="221"/>
      <c r="Q550" s="33">
        <f>IF($P549=$Q$4,ROUND($L550,2)*O549,0)</f>
        <v>0</v>
      </c>
      <c r="R550" s="33">
        <f>IF($P549=$R$4,ROUND($L550,2)*O549,0)</f>
        <v>0</v>
      </c>
      <c r="S550" s="33">
        <f>IF(P549=$S$4,ROUND($L550,2)*O549,0)</f>
        <v>0</v>
      </c>
      <c r="T550" s="215"/>
      <c r="U550" s="99"/>
      <c r="V550" s="222"/>
      <c r="W550" s="220"/>
      <c r="X550" s="212"/>
      <c r="Y550" s="222"/>
      <c r="Z550" s="99"/>
      <c r="AA550" s="99"/>
      <c r="AB550" s="99"/>
      <c r="AC550" s="99"/>
      <c r="AD550" s="99"/>
      <c r="AE550" s="99"/>
      <c r="AF550" s="99"/>
      <c r="AG550" s="99"/>
      <c r="AH550" s="99"/>
      <c r="AI550" s="99"/>
      <c r="AJ550" s="99"/>
      <c r="AK550" s="99"/>
      <c r="AL550" s="99"/>
      <c r="AM550" s="99"/>
      <c r="AN550" s="99"/>
      <c r="AO550" s="99"/>
      <c r="AP550" s="99"/>
      <c r="AQ550" s="99"/>
      <c r="AR550" s="99"/>
      <c r="AS550" s="99"/>
      <c r="AT550" s="99"/>
      <c r="AU550" s="99"/>
      <c r="AV550" s="99"/>
      <c r="AW550" s="99"/>
      <c r="AX550" s="99"/>
      <c r="AY550" s="99"/>
      <c r="AZ550" s="99"/>
      <c r="BA550" s="99"/>
      <c r="BB550" s="99"/>
      <c r="BC550" s="99"/>
      <c r="BD550" s="99"/>
      <c r="BE550" s="99"/>
      <c r="BF550" s="99"/>
      <c r="BG550" s="99"/>
      <c r="BH550" s="99"/>
      <c r="BI550" s="99"/>
      <c r="BJ550" s="99"/>
      <c r="BK550" s="99"/>
      <c r="BL550" s="99"/>
      <c r="BM550" s="99"/>
      <c r="BN550" s="99"/>
      <c r="BO550" s="99"/>
      <c r="BP550" s="99"/>
      <c r="BQ550" s="99"/>
      <c r="BR550" s="99"/>
      <c r="BS550" s="99"/>
      <c r="BT550" s="99"/>
      <c r="BU550" s="99"/>
      <c r="BV550" s="99"/>
      <c r="BW550" s="99"/>
      <c r="BX550" s="99"/>
      <c r="BY550" s="99"/>
      <c r="BZ550" s="99"/>
      <c r="CA550" s="99"/>
      <c r="CB550" s="99"/>
      <c r="CC550" s="99"/>
      <c r="CD550" s="99"/>
      <c r="CE550" s="99"/>
      <c r="CF550" s="99"/>
      <c r="CG550" s="99"/>
      <c r="CH550" s="99"/>
      <c r="CI550" s="99"/>
      <c r="CJ550" s="99"/>
    </row>
    <row r="551" spans="1:88" ht="15.75" customHeight="1">
      <c r="A551" s="135" t="s">
        <v>68</v>
      </c>
      <c r="B551" s="132" t="s">
        <v>69</v>
      </c>
      <c r="C551" s="81" t="s">
        <v>70</v>
      </c>
      <c r="D551" s="81" t="s">
        <v>71</v>
      </c>
      <c r="E551" s="82" t="s">
        <v>1962</v>
      </c>
      <c r="F551" s="83" t="s">
        <v>1967</v>
      </c>
      <c r="G551" s="82" t="s">
        <v>2753</v>
      </c>
      <c r="H551" s="133" t="s">
        <v>2562</v>
      </c>
      <c r="I551" s="30" t="s">
        <v>72</v>
      </c>
      <c r="J551" s="43" t="s">
        <v>2553</v>
      </c>
      <c r="K551" s="31" t="s">
        <v>73</v>
      </c>
      <c r="L551" s="32"/>
      <c r="M551" s="32"/>
      <c r="N551" s="32" t="s">
        <v>1973</v>
      </c>
      <c r="O551" s="213">
        <v>4</v>
      </c>
      <c r="P551" s="214">
        <v>2</v>
      </c>
      <c r="Q551" s="33">
        <f>IF($P551=$Q$4,ROUND($L551,2)*$O551,0)</f>
        <v>0</v>
      </c>
      <c r="R551" s="33">
        <f>IF($P551=$R$4,ROUND($L551,2)*$O551,0)</f>
        <v>0</v>
      </c>
      <c r="S551" s="33">
        <f>IF($P551=$S$4,ROUND($L551,2)*$O551,0)</f>
        <v>0</v>
      </c>
      <c r="T551" s="215" t="str">
        <f>IF((L551&gt;0)*AND(L552&gt;0),"BŁĄD - Wprowadzono dwie wartości",IF((L551=0)*AND(L552=0),"Wprowadź kwotę dla oferowanego materiału",IF((L552&lt;&gt;0)*AND(K552=0),"Uzupełnij pola SYMBOL/PRODUCENT dla zamiennika",IF((L552=0)*AND(K552&lt;&gt;0),"cena dla niewłaściwego PRODUCENTA",IF((K552&lt;&gt;0)*AND(L552&lt;&gt;0)*AND(J552=0),"Uzupełnij pole PRODUCENT dla zamiennika","OK")))))</f>
        <v>Wprowadź kwotę dla oferowanego materiału</v>
      </c>
      <c r="U551" s="18"/>
      <c r="V551" s="211"/>
      <c r="W551" s="220"/>
      <c r="X551" s="212"/>
      <c r="Y551" s="211"/>
      <c r="Z551" s="18"/>
      <c r="AA551" s="18"/>
      <c r="AB551" s="18"/>
      <c r="AC551" s="18"/>
      <c r="AD551" s="18"/>
      <c r="AE551" s="18"/>
      <c r="AF551" s="18"/>
      <c r="AG551" s="18"/>
      <c r="AH551" s="18"/>
      <c r="AI551" s="18"/>
      <c r="AJ551" s="18"/>
      <c r="AK551" s="18"/>
      <c r="AL551" s="18"/>
      <c r="AM551" s="18"/>
      <c r="AN551" s="18"/>
      <c r="AO551" s="18"/>
      <c r="AP551" s="18"/>
      <c r="AQ551" s="18"/>
      <c r="AR551" s="18"/>
      <c r="AS551" s="18"/>
      <c r="AT551" s="18"/>
      <c r="AU551" s="18"/>
      <c r="AV551" s="18"/>
      <c r="AW551" s="18"/>
      <c r="AX551" s="18"/>
      <c r="AY551" s="18"/>
      <c r="AZ551" s="18"/>
      <c r="BA551" s="18"/>
      <c r="BB551" s="18"/>
      <c r="BC551" s="18"/>
      <c r="BD551" s="18"/>
      <c r="BE551" s="18"/>
      <c r="BF551" s="18"/>
      <c r="BG551" s="18"/>
      <c r="BH551" s="18"/>
      <c r="BI551" s="18"/>
      <c r="BJ551" s="18"/>
      <c r="BK551" s="18"/>
      <c r="BL551" s="18"/>
      <c r="BM551" s="18"/>
      <c r="BN551" s="18"/>
      <c r="BO551" s="18"/>
      <c r="BP551" s="18"/>
      <c r="BQ551" s="18"/>
      <c r="BR551" s="18"/>
      <c r="BS551" s="18"/>
      <c r="BT551" s="18"/>
      <c r="BU551" s="18"/>
      <c r="BV551" s="18"/>
      <c r="BW551" s="18"/>
      <c r="BX551" s="18"/>
      <c r="BY551" s="18"/>
      <c r="BZ551" s="18"/>
      <c r="CA551" s="18"/>
      <c r="CB551" s="18"/>
      <c r="CC551" s="18"/>
      <c r="CD551" s="18"/>
      <c r="CE551" s="18"/>
      <c r="CF551" s="18"/>
      <c r="CG551" s="18"/>
      <c r="CH551" s="18"/>
      <c r="CI551" s="18"/>
      <c r="CJ551" s="18"/>
    </row>
    <row r="552" spans="1:88" ht="15.75" customHeight="1">
      <c r="A552" s="82" t="s">
        <v>74</v>
      </c>
      <c r="B552" s="134" t="s">
        <v>75</v>
      </c>
      <c r="C552" s="81" t="s">
        <v>76</v>
      </c>
      <c r="D552" s="81" t="s">
        <v>71</v>
      </c>
      <c r="E552" s="82" t="s">
        <v>1962</v>
      </c>
      <c r="F552" s="83" t="s">
        <v>1967</v>
      </c>
      <c r="G552" s="82" t="s">
        <v>2753</v>
      </c>
      <c r="H552" s="133" t="s">
        <v>2562</v>
      </c>
      <c r="I552" s="30" t="s">
        <v>72</v>
      </c>
      <c r="J552" s="43"/>
      <c r="K552" s="31"/>
      <c r="L552" s="32"/>
      <c r="M552" s="32"/>
      <c r="N552" s="32" t="s">
        <v>1976</v>
      </c>
      <c r="O552" s="213"/>
      <c r="P552" s="213"/>
      <c r="Q552" s="33">
        <f>IF($P551=$Q$4,ROUND($L552,2)*O551,0)</f>
        <v>0</v>
      </c>
      <c r="R552" s="33">
        <f>IF($P551=$R$4,ROUND($L552,2)*O551,0)</f>
        <v>0</v>
      </c>
      <c r="S552" s="33">
        <f>IF(P551=$S$4,ROUND($L552,2)*O551,0)</f>
        <v>0</v>
      </c>
      <c r="T552" s="215"/>
      <c r="U552" s="18"/>
      <c r="V552" s="211"/>
      <c r="W552" s="220"/>
      <c r="X552" s="212"/>
      <c r="Y552" s="212"/>
      <c r="Z552" s="18"/>
      <c r="AA552" s="18"/>
      <c r="AB552" s="18"/>
      <c r="AC552" s="18"/>
      <c r="AD552" s="18"/>
      <c r="AE552" s="18"/>
      <c r="AF552" s="18"/>
      <c r="AG552" s="18"/>
      <c r="AH552" s="18"/>
      <c r="AI552" s="18"/>
      <c r="AJ552" s="18"/>
      <c r="AK552" s="18"/>
      <c r="AL552" s="18"/>
      <c r="AM552" s="18"/>
      <c r="AN552" s="18"/>
      <c r="AO552" s="18"/>
      <c r="AP552" s="18"/>
      <c r="AQ552" s="18"/>
      <c r="AR552" s="18"/>
      <c r="AS552" s="18"/>
      <c r="AT552" s="18"/>
      <c r="AU552" s="18"/>
      <c r="AV552" s="18"/>
      <c r="AW552" s="18"/>
      <c r="AX552" s="18"/>
      <c r="AY552" s="18"/>
      <c r="AZ552" s="18"/>
      <c r="BA552" s="18"/>
      <c r="BB552" s="18"/>
      <c r="BC552" s="18"/>
      <c r="BD552" s="18"/>
      <c r="BE552" s="18"/>
      <c r="BF552" s="18"/>
      <c r="BG552" s="18"/>
      <c r="BH552" s="18"/>
      <c r="BI552" s="18"/>
      <c r="BJ552" s="18"/>
      <c r="BK552" s="18"/>
      <c r="BL552" s="18"/>
      <c r="BM552" s="18"/>
      <c r="BN552" s="18"/>
      <c r="BO552" s="18"/>
      <c r="BP552" s="18"/>
      <c r="BQ552" s="18"/>
      <c r="BR552" s="18"/>
      <c r="BS552" s="18"/>
      <c r="BT552" s="18"/>
      <c r="BU552" s="18"/>
      <c r="BV552" s="18"/>
      <c r="BW552" s="18"/>
      <c r="BX552" s="18"/>
      <c r="BY552" s="18"/>
      <c r="BZ552" s="18"/>
      <c r="CA552" s="18"/>
      <c r="CB552" s="18"/>
      <c r="CC552" s="18"/>
      <c r="CD552" s="18"/>
      <c r="CE552" s="18"/>
      <c r="CF552" s="18"/>
      <c r="CG552" s="18"/>
      <c r="CH552" s="18"/>
      <c r="CI552" s="18"/>
      <c r="CJ552" s="18"/>
    </row>
    <row r="553" spans="1:88" ht="15.75" customHeight="1">
      <c r="A553" s="24" t="s">
        <v>77</v>
      </c>
      <c r="B553" s="35" t="s">
        <v>78</v>
      </c>
      <c r="C553" s="26" t="s">
        <v>79</v>
      </c>
      <c r="D553" s="26" t="s">
        <v>80</v>
      </c>
      <c r="E553" s="24" t="s">
        <v>1962</v>
      </c>
      <c r="F553" s="37" t="s">
        <v>2134</v>
      </c>
      <c r="G553" s="24" t="s">
        <v>2753</v>
      </c>
      <c r="H553" s="29" t="s">
        <v>2562</v>
      </c>
      <c r="I553" s="30" t="s">
        <v>2002</v>
      </c>
      <c r="J553" s="43" t="s">
        <v>2553</v>
      </c>
      <c r="K553" s="31" t="s">
        <v>81</v>
      </c>
      <c r="L553" s="32"/>
      <c r="M553" s="32"/>
      <c r="N553" s="32" t="s">
        <v>1973</v>
      </c>
      <c r="O553" s="213">
        <v>2</v>
      </c>
      <c r="P553" s="214">
        <v>3</v>
      </c>
      <c r="Q553" s="33">
        <f>IF($P553=$Q$4,ROUND($L553,2)*$O553,0)</f>
        <v>0</v>
      </c>
      <c r="R553" s="33">
        <f>IF($P553=$R$4,ROUND($L553,2)*$O553,0)</f>
        <v>0</v>
      </c>
      <c r="S553" s="33">
        <f>IF($P553=$S$4,ROUND($L553,2)*$O553,0)</f>
        <v>0</v>
      </c>
      <c r="T553" s="215" t="str">
        <f>IF((L553&gt;0)*AND(L554&gt;0),"BŁĄD - Wprowadzono dwie wartości",IF((L553=0)*AND(L554=0),"Wprowadź kwotę dla oferowanego materiału",IF((L554&lt;&gt;0)*AND(K554=0),"Uzupełnij pola SYMBOL/PRODUCENT dla zamiennika",IF((L554=0)*AND(K554&lt;&gt;0),"cena dla niewłaściwego PRODUCENTA",IF((K554&lt;&gt;0)*AND(L554&lt;&gt;0)*AND(J554=0),"Uzupełnij pole PRODUCENT dla zamiennika","OK")))))</f>
        <v>Wprowadź kwotę dla oferowanego materiału</v>
      </c>
      <c r="U553" s="18"/>
      <c r="V553" s="211"/>
      <c r="W553" s="220"/>
      <c r="X553" s="212"/>
      <c r="Y553" s="211"/>
      <c r="Z553" s="18"/>
      <c r="AA553" s="18"/>
      <c r="AB553" s="18"/>
      <c r="AC553" s="18"/>
      <c r="AD553" s="18"/>
      <c r="AE553" s="18"/>
      <c r="AF553" s="18"/>
      <c r="AG553" s="18"/>
      <c r="AH553" s="18"/>
      <c r="AI553" s="18"/>
      <c r="AJ553" s="18"/>
      <c r="AK553" s="18"/>
      <c r="AL553" s="18"/>
      <c r="AM553" s="18"/>
      <c r="AN553" s="18"/>
      <c r="AO553" s="18"/>
      <c r="AP553" s="18"/>
      <c r="AQ553" s="18"/>
      <c r="AR553" s="18"/>
      <c r="AS553" s="18"/>
      <c r="AT553" s="18"/>
      <c r="AU553" s="18"/>
      <c r="AV553" s="18"/>
      <c r="AW553" s="18"/>
      <c r="AX553" s="18"/>
      <c r="AY553" s="18"/>
      <c r="AZ553" s="18"/>
      <c r="BA553" s="18"/>
      <c r="BB553" s="18"/>
      <c r="BC553" s="18"/>
      <c r="BD553" s="18"/>
      <c r="BE553" s="18"/>
      <c r="BF553" s="18"/>
      <c r="BG553" s="18"/>
      <c r="BH553" s="18"/>
      <c r="BI553" s="18"/>
      <c r="BJ553" s="18"/>
      <c r="BK553" s="18"/>
      <c r="BL553" s="18"/>
      <c r="BM553" s="18"/>
      <c r="BN553" s="18"/>
      <c r="BO553" s="18"/>
      <c r="BP553" s="18"/>
      <c r="BQ553" s="18"/>
      <c r="BR553" s="18"/>
      <c r="BS553" s="18"/>
      <c r="BT553" s="18"/>
      <c r="BU553" s="18"/>
      <c r="BV553" s="18"/>
      <c r="BW553" s="18"/>
      <c r="BX553" s="18"/>
      <c r="BY553" s="18"/>
      <c r="BZ553" s="18"/>
      <c r="CA553" s="18"/>
      <c r="CB553" s="18"/>
      <c r="CC553" s="18"/>
      <c r="CD553" s="18"/>
      <c r="CE553" s="18"/>
      <c r="CF553" s="18"/>
      <c r="CG553" s="18"/>
      <c r="CH553" s="18"/>
      <c r="CI553" s="18"/>
      <c r="CJ553" s="18"/>
    </row>
    <row r="554" spans="1:88" ht="15.75" customHeight="1">
      <c r="A554" s="24" t="s">
        <v>82</v>
      </c>
      <c r="B554" s="25" t="s">
        <v>83</v>
      </c>
      <c r="C554" s="26" t="s">
        <v>84</v>
      </c>
      <c r="D554" s="26" t="s">
        <v>80</v>
      </c>
      <c r="E554" s="24" t="s">
        <v>1962</v>
      </c>
      <c r="F554" s="37" t="s">
        <v>2134</v>
      </c>
      <c r="G554" s="24" t="s">
        <v>2753</v>
      </c>
      <c r="H554" s="29" t="s">
        <v>2562</v>
      </c>
      <c r="I554" s="30" t="s">
        <v>2002</v>
      </c>
      <c r="J554" s="43"/>
      <c r="K554" s="31"/>
      <c r="L554" s="32"/>
      <c r="M554" s="32"/>
      <c r="N554" s="32" t="s">
        <v>1976</v>
      </c>
      <c r="O554" s="213"/>
      <c r="P554" s="213"/>
      <c r="Q554" s="33">
        <f>IF($P553=$Q$4,ROUND($L554,2)*O553,0)</f>
        <v>0</v>
      </c>
      <c r="R554" s="33">
        <f>IF($P553=$R$4,ROUND($L554,2)*O553,0)</f>
        <v>0</v>
      </c>
      <c r="S554" s="33">
        <f>IF(P553=$S$4,ROUND($L554,2)*O553,0)</f>
        <v>0</v>
      </c>
      <c r="T554" s="215"/>
      <c r="U554" s="18"/>
      <c r="V554" s="211"/>
      <c r="W554" s="220"/>
      <c r="X554" s="212"/>
      <c r="Y554" s="212"/>
      <c r="Z554" s="18"/>
      <c r="AA554" s="18"/>
      <c r="AB554" s="18"/>
      <c r="AC554" s="18"/>
      <c r="AD554" s="18"/>
      <c r="AE554" s="18"/>
      <c r="AF554" s="18"/>
      <c r="AG554" s="18"/>
      <c r="AH554" s="18"/>
      <c r="AI554" s="18"/>
      <c r="AJ554" s="18"/>
      <c r="AK554" s="18"/>
      <c r="AL554" s="18"/>
      <c r="AM554" s="18"/>
      <c r="AN554" s="18"/>
      <c r="AO554" s="18"/>
      <c r="AP554" s="18"/>
      <c r="AQ554" s="18"/>
      <c r="AR554" s="18"/>
      <c r="AS554" s="18"/>
      <c r="AT554" s="18"/>
      <c r="AU554" s="18"/>
      <c r="AV554" s="18"/>
      <c r="AW554" s="18"/>
      <c r="AX554" s="18"/>
      <c r="AY554" s="18"/>
      <c r="AZ554" s="18"/>
      <c r="BA554" s="18"/>
      <c r="BB554" s="18"/>
      <c r="BC554" s="18"/>
      <c r="BD554" s="18"/>
      <c r="BE554" s="18"/>
      <c r="BF554" s="18"/>
      <c r="BG554" s="18"/>
      <c r="BH554" s="18"/>
      <c r="BI554" s="18"/>
      <c r="BJ554" s="18"/>
      <c r="BK554" s="18"/>
      <c r="BL554" s="18"/>
      <c r="BM554" s="18"/>
      <c r="BN554" s="18"/>
      <c r="BO554" s="18"/>
      <c r="BP554" s="18"/>
      <c r="BQ554" s="18"/>
      <c r="BR554" s="18"/>
      <c r="BS554" s="18"/>
      <c r="BT554" s="18"/>
      <c r="BU554" s="18"/>
      <c r="BV554" s="18"/>
      <c r="BW554" s="18"/>
      <c r="BX554" s="18"/>
      <c r="BY554" s="18"/>
      <c r="BZ554" s="18"/>
      <c r="CA554" s="18"/>
      <c r="CB554" s="18"/>
      <c r="CC554" s="18"/>
      <c r="CD554" s="18"/>
      <c r="CE554" s="18"/>
      <c r="CF554" s="18"/>
      <c r="CG554" s="18"/>
      <c r="CH554" s="18"/>
      <c r="CI554" s="18"/>
      <c r="CJ554" s="18"/>
    </row>
    <row r="555" spans="1:88" ht="15.75" customHeight="1">
      <c r="A555" s="24" t="s">
        <v>85</v>
      </c>
      <c r="B555" s="35" t="s">
        <v>86</v>
      </c>
      <c r="C555" s="26" t="s">
        <v>87</v>
      </c>
      <c r="D555" s="26" t="s">
        <v>88</v>
      </c>
      <c r="E555" s="24" t="s">
        <v>1962</v>
      </c>
      <c r="F555" s="37" t="s">
        <v>2143</v>
      </c>
      <c r="G555" s="24" t="s">
        <v>2753</v>
      </c>
      <c r="H555" s="29" t="s">
        <v>2562</v>
      </c>
      <c r="I555" s="30" t="s">
        <v>2002</v>
      </c>
      <c r="J555" s="43" t="s">
        <v>2553</v>
      </c>
      <c r="K555" s="31" t="s">
        <v>89</v>
      </c>
      <c r="L555" s="32"/>
      <c r="M555" s="32"/>
      <c r="N555" s="32" t="s">
        <v>1973</v>
      </c>
      <c r="O555" s="213">
        <v>2</v>
      </c>
      <c r="P555" s="214">
        <v>3</v>
      </c>
      <c r="Q555" s="33">
        <f>IF($P555=$Q$4,ROUND($L555,2)*$O555,0)</f>
        <v>0</v>
      </c>
      <c r="R555" s="33">
        <f>IF($P555=$R$4,ROUND($L555,2)*$O555,0)</f>
        <v>0</v>
      </c>
      <c r="S555" s="33">
        <f>IF($P555=$S$4,ROUND($L555,2)*$O555,0)</f>
        <v>0</v>
      </c>
      <c r="T555" s="215" t="str">
        <f>IF((L555&gt;0)*AND(L556&gt;0),"BŁĄD - Wprowadzono dwie wartości",IF((L555=0)*AND(L556=0),"Wprowadź kwotę dla oferowanego materiału",IF((L556&lt;&gt;0)*AND(K556=0),"Uzupełnij pola SYMBOL/PRODUCENT dla zamiennika",IF((L556=0)*AND(K556&lt;&gt;0),"cena dla niewłaściwego PRODUCENTA",IF((K556&lt;&gt;0)*AND(L556&lt;&gt;0)*AND(J556=0),"Uzupełnij pole PRODUCENT dla zamiennika","OK")))))</f>
        <v>Wprowadź kwotę dla oferowanego materiału</v>
      </c>
      <c r="U555" s="18"/>
      <c r="V555" s="211"/>
      <c r="W555" s="220"/>
      <c r="X555" s="212"/>
      <c r="Y555" s="211"/>
      <c r="Z555" s="18"/>
      <c r="AA555" s="18"/>
      <c r="AB555" s="18"/>
      <c r="AC555" s="18"/>
      <c r="AD555" s="18"/>
      <c r="AE555" s="18"/>
      <c r="AF555" s="18"/>
      <c r="AG555" s="18"/>
      <c r="AH555" s="18"/>
      <c r="AI555" s="18"/>
      <c r="AJ555" s="18"/>
      <c r="AK555" s="18"/>
      <c r="AL555" s="18"/>
      <c r="AM555" s="18"/>
      <c r="AN555" s="18"/>
      <c r="AO555" s="18"/>
      <c r="AP555" s="18"/>
      <c r="AQ555" s="18"/>
      <c r="AR555" s="18"/>
      <c r="AS555" s="18"/>
      <c r="AT555" s="18"/>
      <c r="AU555" s="18"/>
      <c r="AV555" s="18"/>
      <c r="AW555" s="18"/>
      <c r="AX555" s="18"/>
      <c r="AY555" s="18"/>
      <c r="AZ555" s="18"/>
      <c r="BA555" s="18"/>
      <c r="BB555" s="18"/>
      <c r="BC555" s="18"/>
      <c r="BD555" s="18"/>
      <c r="BE555" s="18"/>
      <c r="BF555" s="18"/>
      <c r="BG555" s="18"/>
      <c r="BH555" s="18"/>
      <c r="BI555" s="18"/>
      <c r="BJ555" s="18"/>
      <c r="BK555" s="18"/>
      <c r="BL555" s="18"/>
      <c r="BM555" s="18"/>
      <c r="BN555" s="18"/>
      <c r="BO555" s="18"/>
      <c r="BP555" s="18"/>
      <c r="BQ555" s="18"/>
      <c r="BR555" s="18"/>
      <c r="BS555" s="18"/>
      <c r="BT555" s="18"/>
      <c r="BU555" s="18"/>
      <c r="BV555" s="18"/>
      <c r="BW555" s="18"/>
      <c r="BX555" s="18"/>
      <c r="BY555" s="18"/>
      <c r="BZ555" s="18"/>
      <c r="CA555" s="18"/>
      <c r="CB555" s="18"/>
      <c r="CC555" s="18"/>
      <c r="CD555" s="18"/>
      <c r="CE555" s="18"/>
      <c r="CF555" s="18"/>
      <c r="CG555" s="18"/>
      <c r="CH555" s="18"/>
      <c r="CI555" s="18"/>
      <c r="CJ555" s="18"/>
    </row>
    <row r="556" spans="1:88" ht="15.75" customHeight="1">
      <c r="A556" s="34" t="s">
        <v>90</v>
      </c>
      <c r="B556" s="25" t="s">
        <v>91</v>
      </c>
      <c r="C556" s="26" t="s">
        <v>92</v>
      </c>
      <c r="D556" s="26" t="s">
        <v>88</v>
      </c>
      <c r="E556" s="24" t="s">
        <v>1962</v>
      </c>
      <c r="F556" s="37" t="s">
        <v>2143</v>
      </c>
      <c r="G556" s="24" t="s">
        <v>2753</v>
      </c>
      <c r="H556" s="29" t="s">
        <v>2562</v>
      </c>
      <c r="I556" s="30" t="s">
        <v>2002</v>
      </c>
      <c r="J556" s="43"/>
      <c r="K556" s="85"/>
      <c r="L556" s="32"/>
      <c r="M556" s="32"/>
      <c r="N556" s="32" t="s">
        <v>1976</v>
      </c>
      <c r="O556" s="213"/>
      <c r="P556" s="213"/>
      <c r="Q556" s="33">
        <f>IF($P555=$Q$4,ROUND($L556,2)*O555,0)</f>
        <v>0</v>
      </c>
      <c r="R556" s="33">
        <f>IF($P555=$R$4,ROUND($L556,2)*O555,0)</f>
        <v>0</v>
      </c>
      <c r="S556" s="33">
        <f>IF(P555=$S$4,ROUND($L556,2)*O555,0)</f>
        <v>0</v>
      </c>
      <c r="T556" s="215"/>
      <c r="U556" s="18"/>
      <c r="V556" s="211"/>
      <c r="W556" s="220"/>
      <c r="X556" s="212"/>
      <c r="Y556" s="212"/>
      <c r="Z556" s="18"/>
      <c r="AA556" s="18"/>
      <c r="AB556" s="18"/>
      <c r="AC556" s="18"/>
      <c r="AD556" s="18"/>
      <c r="AE556" s="18"/>
      <c r="AF556" s="18"/>
      <c r="AG556" s="18"/>
      <c r="AH556" s="18"/>
      <c r="AI556" s="18"/>
      <c r="AJ556" s="18"/>
      <c r="AK556" s="18"/>
      <c r="AL556" s="18"/>
      <c r="AM556" s="18"/>
      <c r="AN556" s="18"/>
      <c r="AO556" s="18"/>
      <c r="AP556" s="18"/>
      <c r="AQ556" s="18"/>
      <c r="AR556" s="18"/>
      <c r="AS556" s="18"/>
      <c r="AT556" s="18"/>
      <c r="AU556" s="18"/>
      <c r="AV556" s="18"/>
      <c r="AW556" s="18"/>
      <c r="AX556" s="18"/>
      <c r="AY556" s="18"/>
      <c r="AZ556" s="18"/>
      <c r="BA556" s="18"/>
      <c r="BB556" s="18"/>
      <c r="BC556" s="18"/>
      <c r="BD556" s="18"/>
      <c r="BE556" s="18"/>
      <c r="BF556" s="18"/>
      <c r="BG556" s="18"/>
      <c r="BH556" s="18"/>
      <c r="BI556" s="18"/>
      <c r="BJ556" s="18"/>
      <c r="BK556" s="18"/>
      <c r="BL556" s="18"/>
      <c r="BM556" s="18"/>
      <c r="BN556" s="18"/>
      <c r="BO556" s="18"/>
      <c r="BP556" s="18"/>
      <c r="BQ556" s="18"/>
      <c r="BR556" s="18"/>
      <c r="BS556" s="18"/>
      <c r="BT556" s="18"/>
      <c r="BU556" s="18"/>
      <c r="BV556" s="18"/>
      <c r="BW556" s="18"/>
      <c r="BX556" s="18"/>
      <c r="BY556" s="18"/>
      <c r="BZ556" s="18"/>
      <c r="CA556" s="18"/>
      <c r="CB556" s="18"/>
      <c r="CC556" s="18"/>
      <c r="CD556" s="18"/>
      <c r="CE556" s="18"/>
      <c r="CF556" s="18"/>
      <c r="CG556" s="18"/>
      <c r="CH556" s="18"/>
      <c r="CI556" s="18"/>
      <c r="CJ556" s="18"/>
    </row>
    <row r="557" spans="1:88" ht="15.75" customHeight="1">
      <c r="A557" s="24" t="s">
        <v>93</v>
      </c>
      <c r="B557" s="35" t="s">
        <v>94</v>
      </c>
      <c r="C557" s="26" t="s">
        <v>95</v>
      </c>
      <c r="D557" s="26" t="s">
        <v>96</v>
      </c>
      <c r="E557" s="24" t="s">
        <v>1962</v>
      </c>
      <c r="F557" s="37" t="s">
        <v>2153</v>
      </c>
      <c r="G557" s="24" t="s">
        <v>2753</v>
      </c>
      <c r="H557" s="29" t="s">
        <v>2562</v>
      </c>
      <c r="I557" s="30" t="s">
        <v>2002</v>
      </c>
      <c r="J557" s="43" t="s">
        <v>2553</v>
      </c>
      <c r="K557" s="31" t="s">
        <v>97</v>
      </c>
      <c r="L557" s="32"/>
      <c r="M557" s="32"/>
      <c r="N557" s="32" t="s">
        <v>1973</v>
      </c>
      <c r="O557" s="213">
        <v>2</v>
      </c>
      <c r="P557" s="214">
        <v>3</v>
      </c>
      <c r="Q557" s="33">
        <f>IF($P557=$Q$4,ROUND($L557,2)*$O557,0)</f>
        <v>0</v>
      </c>
      <c r="R557" s="33">
        <f>IF($P557=$R$4,ROUND($L557,2)*$O557,0)</f>
        <v>0</v>
      </c>
      <c r="S557" s="33">
        <f>IF($P557=$S$4,ROUND($L557,2)*$O557,0)</f>
        <v>0</v>
      </c>
      <c r="T557" s="215" t="str">
        <f>IF((L557&gt;0)*AND(L558&gt;0),"BŁĄD - Wprowadzono dwie wartości",IF((L557=0)*AND(L558=0),"Wprowadź kwotę dla oferowanego materiału",IF((L558&lt;&gt;0)*AND(K558=0),"Uzupełnij pola SYMBOL/PRODUCENT dla zamiennika",IF((L558=0)*AND(K558&lt;&gt;0),"cena dla niewłaściwego PRODUCENTA",IF((K558&lt;&gt;0)*AND(L558&lt;&gt;0)*AND(J558=0),"Uzupełnij pole PRODUCENT dla zamiennika","OK")))))</f>
        <v>Wprowadź kwotę dla oferowanego materiału</v>
      </c>
      <c r="U557" s="18"/>
      <c r="V557" s="211"/>
      <c r="W557" s="220"/>
      <c r="X557" s="212"/>
      <c r="Y557" s="211"/>
      <c r="Z557" s="18"/>
      <c r="AA557" s="18"/>
      <c r="AB557" s="18"/>
      <c r="AC557" s="18"/>
      <c r="AD557" s="18"/>
      <c r="AE557" s="18"/>
      <c r="AF557" s="18"/>
      <c r="AG557" s="18"/>
      <c r="AH557" s="18"/>
      <c r="AI557" s="18"/>
      <c r="AJ557" s="18"/>
      <c r="AK557" s="18"/>
      <c r="AL557" s="18"/>
      <c r="AM557" s="18"/>
      <c r="AN557" s="18"/>
      <c r="AO557" s="18"/>
      <c r="AP557" s="18"/>
      <c r="AQ557" s="18"/>
      <c r="AR557" s="18"/>
      <c r="AS557" s="18"/>
      <c r="AT557" s="18"/>
      <c r="AU557" s="18"/>
      <c r="AV557" s="18"/>
      <c r="AW557" s="18"/>
      <c r="AX557" s="18"/>
      <c r="AY557" s="18"/>
      <c r="AZ557" s="18"/>
      <c r="BA557" s="18"/>
      <c r="BB557" s="18"/>
      <c r="BC557" s="18"/>
      <c r="BD557" s="18"/>
      <c r="BE557" s="18"/>
      <c r="BF557" s="18"/>
      <c r="BG557" s="18"/>
      <c r="BH557" s="18"/>
      <c r="BI557" s="18"/>
      <c r="BJ557" s="18"/>
      <c r="BK557" s="18"/>
      <c r="BL557" s="18"/>
      <c r="BM557" s="18"/>
      <c r="BN557" s="18"/>
      <c r="BO557" s="18"/>
      <c r="BP557" s="18"/>
      <c r="BQ557" s="18"/>
      <c r="BR557" s="18"/>
      <c r="BS557" s="18"/>
      <c r="BT557" s="18"/>
      <c r="BU557" s="18"/>
      <c r="BV557" s="18"/>
      <c r="BW557" s="18"/>
      <c r="BX557" s="18"/>
      <c r="BY557" s="18"/>
      <c r="BZ557" s="18"/>
      <c r="CA557" s="18"/>
      <c r="CB557" s="18"/>
      <c r="CC557" s="18"/>
      <c r="CD557" s="18"/>
      <c r="CE557" s="18"/>
      <c r="CF557" s="18"/>
      <c r="CG557" s="18"/>
      <c r="CH557" s="18"/>
      <c r="CI557" s="18"/>
      <c r="CJ557" s="18"/>
    </row>
    <row r="558" spans="1:88" ht="15.75" customHeight="1">
      <c r="A558" s="24" t="s">
        <v>98</v>
      </c>
      <c r="B558" s="25" t="s">
        <v>99</v>
      </c>
      <c r="C558" s="26" t="s">
        <v>100</v>
      </c>
      <c r="D558" s="26" t="s">
        <v>96</v>
      </c>
      <c r="E558" s="24" t="s">
        <v>1962</v>
      </c>
      <c r="F558" s="37" t="s">
        <v>2153</v>
      </c>
      <c r="G558" s="24" t="s">
        <v>2753</v>
      </c>
      <c r="H558" s="29" t="s">
        <v>2562</v>
      </c>
      <c r="I558" s="30" t="s">
        <v>2002</v>
      </c>
      <c r="J558" s="43"/>
      <c r="K558" s="85"/>
      <c r="L558" s="32"/>
      <c r="M558" s="32"/>
      <c r="N558" s="32" t="s">
        <v>1976</v>
      </c>
      <c r="O558" s="213"/>
      <c r="P558" s="213"/>
      <c r="Q558" s="33">
        <f>IF($P557=$Q$4,ROUND($L558,2)*O557,0)</f>
        <v>0</v>
      </c>
      <c r="R558" s="33">
        <f>IF($P557=$R$4,ROUND($L558,2)*O557,0)</f>
        <v>0</v>
      </c>
      <c r="S558" s="33">
        <f>IF(P557=$S$4,ROUND($L558,2)*O557,0)</f>
        <v>0</v>
      </c>
      <c r="T558" s="215"/>
      <c r="U558" s="18"/>
      <c r="V558" s="211"/>
      <c r="W558" s="220"/>
      <c r="X558" s="212"/>
      <c r="Y558" s="212"/>
      <c r="Z558" s="18"/>
      <c r="AA558" s="18"/>
      <c r="AB558" s="18"/>
      <c r="AC558" s="18"/>
      <c r="AD558" s="18"/>
      <c r="AE558" s="18"/>
      <c r="AF558" s="18"/>
      <c r="AG558" s="18"/>
      <c r="AH558" s="18"/>
      <c r="AI558" s="18"/>
      <c r="AJ558" s="18"/>
      <c r="AK558" s="18"/>
      <c r="AL558" s="18"/>
      <c r="AM558" s="18"/>
      <c r="AN558" s="18"/>
      <c r="AO558" s="18"/>
      <c r="AP558" s="18"/>
      <c r="AQ558" s="18"/>
      <c r="AR558" s="18"/>
      <c r="AS558" s="18"/>
      <c r="AT558" s="18"/>
      <c r="AU558" s="18"/>
      <c r="AV558" s="18"/>
      <c r="AW558" s="18"/>
      <c r="AX558" s="18"/>
      <c r="AY558" s="18"/>
      <c r="AZ558" s="18"/>
      <c r="BA558" s="18"/>
      <c r="BB558" s="18"/>
      <c r="BC558" s="18"/>
      <c r="BD558" s="18"/>
      <c r="BE558" s="18"/>
      <c r="BF558" s="18"/>
      <c r="BG558" s="18"/>
      <c r="BH558" s="18"/>
      <c r="BI558" s="18"/>
      <c r="BJ558" s="18"/>
      <c r="BK558" s="18"/>
      <c r="BL558" s="18"/>
      <c r="BM558" s="18"/>
      <c r="BN558" s="18"/>
      <c r="BO558" s="18"/>
      <c r="BP558" s="18"/>
      <c r="BQ558" s="18"/>
      <c r="BR558" s="18"/>
      <c r="BS558" s="18"/>
      <c r="BT558" s="18"/>
      <c r="BU558" s="18"/>
      <c r="BV558" s="18"/>
      <c r="BW558" s="18"/>
      <c r="BX558" s="18"/>
      <c r="BY558" s="18"/>
      <c r="BZ558" s="18"/>
      <c r="CA558" s="18"/>
      <c r="CB558" s="18"/>
      <c r="CC558" s="18"/>
      <c r="CD558" s="18"/>
      <c r="CE558" s="18"/>
      <c r="CF558" s="18"/>
      <c r="CG558" s="18"/>
      <c r="CH558" s="18"/>
      <c r="CI558" s="18"/>
      <c r="CJ558" s="18"/>
    </row>
    <row r="559" spans="1:88" ht="22.5" customHeight="1">
      <c r="A559" s="24" t="s">
        <v>101</v>
      </c>
      <c r="B559" s="35" t="s">
        <v>102</v>
      </c>
      <c r="C559" s="26" t="s">
        <v>103</v>
      </c>
      <c r="D559" s="27" t="s">
        <v>104</v>
      </c>
      <c r="E559" s="38">
        <v>3</v>
      </c>
      <c r="F559" s="37" t="s">
        <v>1967</v>
      </c>
      <c r="G559" s="24" t="s">
        <v>105</v>
      </c>
      <c r="H559" s="29" t="s">
        <v>106</v>
      </c>
      <c r="I559" s="30">
        <v>300</v>
      </c>
      <c r="J559" s="43" t="s">
        <v>1971</v>
      </c>
      <c r="K559" s="31" t="s">
        <v>107</v>
      </c>
      <c r="L559" s="32"/>
      <c r="M559" s="32"/>
      <c r="N559" s="32" t="s">
        <v>1973</v>
      </c>
      <c r="O559" s="213">
        <v>2</v>
      </c>
      <c r="P559" s="214">
        <v>3</v>
      </c>
      <c r="Q559" s="33">
        <f>IF($P559=$Q$4,ROUND($L559,2)*$O559,0)</f>
        <v>0</v>
      </c>
      <c r="R559" s="33">
        <f>IF($P559=$R$4,ROUND($L559,2)*$O559,0)</f>
        <v>0</v>
      </c>
      <c r="S559" s="33">
        <f>IF($P559=$S$4,ROUND($L559,2)*$O559,0)</f>
        <v>0</v>
      </c>
      <c r="T559" s="215" t="str">
        <f>IF((L559&gt;0)*AND(L560&gt;0),"BŁĄD - Wprowadzono dwie wartości",IF((L559=0)*AND(L560=0),"Wprowadź kwotę dla oferowanego materiału",IF((L560&lt;&gt;0)*AND(K560=0),"Uzupełnij pola SYMBOL/PRODUCENT dla zamiennika",IF((L560=0)*AND(K560&lt;&gt;0),"cena dla niewłaściwego PRODUCENTA",IF((K560&lt;&gt;0)*AND(L560&lt;&gt;0)*AND(J560=0),"Uzupełnij pole PRODUCENT dla zamiennika","OK")))))</f>
        <v>Wprowadź kwotę dla oferowanego materiału</v>
      </c>
      <c r="U559" s="18"/>
      <c r="V559" s="211"/>
      <c r="W559" s="220"/>
      <c r="X559" s="212"/>
      <c r="Y559" s="211"/>
      <c r="Z559" s="18"/>
      <c r="AA559" s="18"/>
      <c r="AB559" s="18"/>
      <c r="AC559" s="18"/>
      <c r="AD559" s="18"/>
      <c r="AE559" s="18"/>
      <c r="AF559" s="18"/>
      <c r="AG559" s="18"/>
      <c r="AH559" s="18"/>
      <c r="AI559" s="18"/>
      <c r="AJ559" s="18"/>
      <c r="AK559" s="18"/>
      <c r="AL559" s="18"/>
      <c r="AM559" s="18"/>
      <c r="AN559" s="18"/>
      <c r="AO559" s="18"/>
      <c r="AP559" s="18"/>
      <c r="AQ559" s="18"/>
      <c r="AR559" s="18"/>
      <c r="AS559" s="18"/>
      <c r="AT559" s="18"/>
      <c r="AU559" s="18"/>
      <c r="AV559" s="18"/>
      <c r="AW559" s="18"/>
      <c r="AX559" s="18"/>
      <c r="AY559" s="18"/>
      <c r="AZ559" s="18"/>
      <c r="BA559" s="18"/>
      <c r="BB559" s="18"/>
      <c r="BC559" s="18"/>
      <c r="BD559" s="18"/>
      <c r="BE559" s="18"/>
      <c r="BF559" s="18"/>
      <c r="BG559" s="18"/>
      <c r="BH559" s="18"/>
      <c r="BI559" s="18"/>
      <c r="BJ559" s="18"/>
      <c r="BK559" s="18"/>
      <c r="BL559" s="18"/>
      <c r="BM559" s="18"/>
      <c r="BN559" s="18"/>
      <c r="BO559" s="18"/>
      <c r="BP559" s="18"/>
      <c r="BQ559" s="18"/>
      <c r="BR559" s="18"/>
      <c r="BS559" s="18"/>
      <c r="BT559" s="18"/>
      <c r="BU559" s="18"/>
      <c r="BV559" s="18"/>
      <c r="BW559" s="18"/>
      <c r="BX559" s="18"/>
      <c r="BY559" s="18"/>
      <c r="BZ559" s="18"/>
      <c r="CA559" s="18"/>
      <c r="CB559" s="18"/>
      <c r="CC559" s="18"/>
      <c r="CD559" s="18"/>
      <c r="CE559" s="18"/>
      <c r="CF559" s="18"/>
      <c r="CG559" s="18"/>
      <c r="CH559" s="18"/>
      <c r="CI559" s="18"/>
      <c r="CJ559" s="18"/>
    </row>
    <row r="560" spans="1:88" ht="22.5" customHeight="1">
      <c r="A560" s="24" t="s">
        <v>108</v>
      </c>
      <c r="B560" s="25" t="s">
        <v>109</v>
      </c>
      <c r="C560" s="26" t="s">
        <v>110</v>
      </c>
      <c r="D560" s="27" t="s">
        <v>104</v>
      </c>
      <c r="E560" s="38">
        <v>3</v>
      </c>
      <c r="F560" s="37" t="s">
        <v>1967</v>
      </c>
      <c r="G560" s="24" t="s">
        <v>105</v>
      </c>
      <c r="H560" s="29" t="s">
        <v>106</v>
      </c>
      <c r="I560" s="30">
        <v>300</v>
      </c>
      <c r="J560" s="43"/>
      <c r="K560" s="36"/>
      <c r="L560" s="32"/>
      <c r="M560" s="32"/>
      <c r="N560" s="32" t="s">
        <v>1976</v>
      </c>
      <c r="O560" s="213"/>
      <c r="P560" s="213"/>
      <c r="Q560" s="33">
        <f>IF($P559=$Q$4,ROUND($L560,2)*O559,0)</f>
        <v>0</v>
      </c>
      <c r="R560" s="33">
        <f>IF($P559=$R$4,ROUND($L560,2)*O559,0)</f>
        <v>0</v>
      </c>
      <c r="S560" s="33">
        <f>IF(P559=$S$4,ROUND($L560,2)*O559,0)</f>
        <v>0</v>
      </c>
      <c r="T560" s="215"/>
      <c r="U560" s="18"/>
      <c r="V560" s="211"/>
      <c r="W560" s="220"/>
      <c r="X560" s="212"/>
      <c r="Y560" s="212"/>
      <c r="Z560" s="18"/>
      <c r="AA560" s="18"/>
      <c r="AB560" s="18"/>
      <c r="AC560" s="18"/>
      <c r="AD560" s="18"/>
      <c r="AE560" s="18"/>
      <c r="AF560" s="18"/>
      <c r="AG560" s="18"/>
      <c r="AH560" s="18"/>
      <c r="AI560" s="18"/>
      <c r="AJ560" s="18"/>
      <c r="AK560" s="18"/>
      <c r="AL560" s="18"/>
      <c r="AM560" s="18"/>
      <c r="AN560" s="18"/>
      <c r="AO560" s="18"/>
      <c r="AP560" s="18"/>
      <c r="AQ560" s="18"/>
      <c r="AR560" s="18"/>
      <c r="AS560" s="18"/>
      <c r="AT560" s="18"/>
      <c r="AU560" s="18"/>
      <c r="AV560" s="18"/>
      <c r="AW560" s="18"/>
      <c r="AX560" s="18"/>
      <c r="AY560" s="18"/>
      <c r="AZ560" s="18"/>
      <c r="BA560" s="18"/>
      <c r="BB560" s="18"/>
      <c r="BC560" s="18"/>
      <c r="BD560" s="18"/>
      <c r="BE560" s="18"/>
      <c r="BF560" s="18"/>
      <c r="BG560" s="18"/>
      <c r="BH560" s="18"/>
      <c r="BI560" s="18"/>
      <c r="BJ560" s="18"/>
      <c r="BK560" s="18"/>
      <c r="BL560" s="18"/>
      <c r="BM560" s="18"/>
      <c r="BN560" s="18"/>
      <c r="BO560" s="18"/>
      <c r="BP560" s="18"/>
      <c r="BQ560" s="18"/>
      <c r="BR560" s="18"/>
      <c r="BS560" s="18"/>
      <c r="BT560" s="18"/>
      <c r="BU560" s="18"/>
      <c r="BV560" s="18"/>
      <c r="BW560" s="18"/>
      <c r="BX560" s="18"/>
      <c r="BY560" s="18"/>
      <c r="BZ560" s="18"/>
      <c r="CA560" s="18"/>
      <c r="CB560" s="18"/>
      <c r="CC560" s="18"/>
      <c r="CD560" s="18"/>
      <c r="CE560" s="18"/>
      <c r="CF560" s="18"/>
      <c r="CG560" s="18"/>
      <c r="CH560" s="18"/>
      <c r="CI560" s="18"/>
      <c r="CJ560" s="18"/>
    </row>
    <row r="561" spans="1:88" ht="22.5" customHeight="1">
      <c r="A561" s="34" t="s">
        <v>111</v>
      </c>
      <c r="B561" s="35" t="s">
        <v>112</v>
      </c>
      <c r="C561" s="26" t="s">
        <v>113</v>
      </c>
      <c r="D561" s="27" t="s">
        <v>114</v>
      </c>
      <c r="E561" s="38">
        <v>3</v>
      </c>
      <c r="F561" s="37" t="s">
        <v>2134</v>
      </c>
      <c r="G561" s="24" t="s">
        <v>105</v>
      </c>
      <c r="H561" s="29" t="s">
        <v>106</v>
      </c>
      <c r="I561" s="30">
        <v>260</v>
      </c>
      <c r="J561" s="43" t="s">
        <v>1971</v>
      </c>
      <c r="K561" s="31" t="s">
        <v>115</v>
      </c>
      <c r="L561" s="32"/>
      <c r="M561" s="32"/>
      <c r="N561" s="32" t="s">
        <v>1973</v>
      </c>
      <c r="O561" s="213">
        <v>2</v>
      </c>
      <c r="P561" s="214">
        <v>3</v>
      </c>
      <c r="Q561" s="33">
        <f>IF($P561=$Q$4,ROUND($L561,2)*$O561,0)</f>
        <v>0</v>
      </c>
      <c r="R561" s="33">
        <f>IF($P561=$R$4,ROUND($L561,2)*$O561,0)</f>
        <v>0</v>
      </c>
      <c r="S561" s="33">
        <f>IF($P561=$S$4,ROUND($L561,2)*$O561,0)</f>
        <v>0</v>
      </c>
      <c r="T561" s="215" t="str">
        <f>IF((L561&gt;0)*AND(L562&gt;0),"BŁĄD - Wprowadzono dwie wartości",IF((L561=0)*AND(L562=0),"Wprowadź kwotę dla oferowanego materiału",IF((L562&lt;&gt;0)*AND(K562=0),"Uzupełnij pola SYMBOL/PRODUCENT dla zamiennika",IF((L562=0)*AND(K562&lt;&gt;0),"cena dla niewłaściwego PRODUCENTA",IF((K562&lt;&gt;0)*AND(L562&lt;&gt;0)*AND(J562=0),"Uzupełnij pole PRODUCENT dla zamiennika","OK")))))</f>
        <v>Wprowadź kwotę dla oferowanego materiału</v>
      </c>
      <c r="U561" s="18"/>
      <c r="V561" s="211"/>
      <c r="W561" s="220"/>
      <c r="X561" s="212"/>
      <c r="Y561" s="211"/>
      <c r="Z561" s="18"/>
      <c r="AA561" s="18"/>
      <c r="AB561" s="18"/>
      <c r="AC561" s="18"/>
      <c r="AD561" s="18"/>
      <c r="AE561" s="18"/>
      <c r="AF561" s="18"/>
      <c r="AG561" s="18"/>
      <c r="AH561" s="18"/>
      <c r="AI561" s="18"/>
      <c r="AJ561" s="18"/>
      <c r="AK561" s="18"/>
      <c r="AL561" s="18"/>
      <c r="AM561" s="18"/>
      <c r="AN561" s="18"/>
      <c r="AO561" s="18"/>
      <c r="AP561" s="18"/>
      <c r="AQ561" s="18"/>
      <c r="AR561" s="18"/>
      <c r="AS561" s="18"/>
      <c r="AT561" s="18"/>
      <c r="AU561" s="18"/>
      <c r="AV561" s="18"/>
      <c r="AW561" s="18"/>
      <c r="AX561" s="18"/>
      <c r="AY561" s="18"/>
      <c r="AZ561" s="18"/>
      <c r="BA561" s="18"/>
      <c r="BB561" s="18"/>
      <c r="BC561" s="18"/>
      <c r="BD561" s="18"/>
      <c r="BE561" s="18"/>
      <c r="BF561" s="18"/>
      <c r="BG561" s="18"/>
      <c r="BH561" s="18"/>
      <c r="BI561" s="18"/>
      <c r="BJ561" s="18"/>
      <c r="BK561" s="18"/>
      <c r="BL561" s="18"/>
      <c r="BM561" s="18"/>
      <c r="BN561" s="18"/>
      <c r="BO561" s="18"/>
      <c r="BP561" s="18"/>
      <c r="BQ561" s="18"/>
      <c r="BR561" s="18"/>
      <c r="BS561" s="18"/>
      <c r="BT561" s="18"/>
      <c r="BU561" s="18"/>
      <c r="BV561" s="18"/>
      <c r="BW561" s="18"/>
      <c r="BX561" s="18"/>
      <c r="BY561" s="18"/>
      <c r="BZ561" s="18"/>
      <c r="CA561" s="18"/>
      <c r="CB561" s="18"/>
      <c r="CC561" s="18"/>
      <c r="CD561" s="18"/>
      <c r="CE561" s="18"/>
      <c r="CF561" s="18"/>
      <c r="CG561" s="18"/>
      <c r="CH561" s="18"/>
      <c r="CI561" s="18"/>
      <c r="CJ561" s="18"/>
    </row>
    <row r="562" spans="1:88" ht="22.5" customHeight="1">
      <c r="A562" s="24" t="s">
        <v>116</v>
      </c>
      <c r="B562" s="35" t="s">
        <v>117</v>
      </c>
      <c r="C562" s="26" t="s">
        <v>118</v>
      </c>
      <c r="D562" s="27" t="s">
        <v>114</v>
      </c>
      <c r="E562" s="38">
        <v>3</v>
      </c>
      <c r="F562" s="37" t="s">
        <v>2134</v>
      </c>
      <c r="G562" s="24" t="s">
        <v>105</v>
      </c>
      <c r="H562" s="29" t="s">
        <v>106</v>
      </c>
      <c r="I562" s="30">
        <v>260</v>
      </c>
      <c r="J562" s="43"/>
      <c r="K562" s="36"/>
      <c r="L562" s="32"/>
      <c r="M562" s="32"/>
      <c r="N562" s="32" t="s">
        <v>1976</v>
      </c>
      <c r="O562" s="213"/>
      <c r="P562" s="213"/>
      <c r="Q562" s="33">
        <f>IF($P561=$Q$4,ROUND($L562,2)*O561,0)</f>
        <v>0</v>
      </c>
      <c r="R562" s="33">
        <f>IF($P561=$R$4,ROUND($L562,2)*O561,0)</f>
        <v>0</v>
      </c>
      <c r="S562" s="33">
        <f>IF(P561=$S$4,ROUND($L562,2)*O561,0)</f>
        <v>0</v>
      </c>
      <c r="T562" s="215"/>
      <c r="U562" s="18"/>
      <c r="V562" s="211"/>
      <c r="W562" s="220"/>
      <c r="X562" s="212"/>
      <c r="Y562" s="212"/>
      <c r="Z562" s="18"/>
      <c r="AA562" s="18"/>
      <c r="AB562" s="18"/>
      <c r="AC562" s="18"/>
      <c r="AD562" s="18"/>
      <c r="AE562" s="18"/>
      <c r="AF562" s="18"/>
      <c r="AG562" s="18"/>
      <c r="AH562" s="18"/>
      <c r="AI562" s="18"/>
      <c r="AJ562" s="18"/>
      <c r="AK562" s="18"/>
      <c r="AL562" s="18"/>
      <c r="AM562" s="18"/>
      <c r="AN562" s="18"/>
      <c r="AO562" s="18"/>
      <c r="AP562" s="18"/>
      <c r="AQ562" s="18"/>
      <c r="AR562" s="18"/>
      <c r="AS562" s="18"/>
      <c r="AT562" s="18"/>
      <c r="AU562" s="18"/>
      <c r="AV562" s="18"/>
      <c r="AW562" s="18"/>
      <c r="AX562" s="18"/>
      <c r="AY562" s="18"/>
      <c r="AZ562" s="18"/>
      <c r="BA562" s="18"/>
      <c r="BB562" s="18"/>
      <c r="BC562" s="18"/>
      <c r="BD562" s="18"/>
      <c r="BE562" s="18"/>
      <c r="BF562" s="18"/>
      <c r="BG562" s="18"/>
      <c r="BH562" s="18"/>
      <c r="BI562" s="18"/>
      <c r="BJ562" s="18"/>
      <c r="BK562" s="18"/>
      <c r="BL562" s="18"/>
      <c r="BM562" s="18"/>
      <c r="BN562" s="18"/>
      <c r="BO562" s="18"/>
      <c r="BP562" s="18"/>
      <c r="BQ562" s="18"/>
      <c r="BR562" s="18"/>
      <c r="BS562" s="18"/>
      <c r="BT562" s="18"/>
      <c r="BU562" s="18"/>
      <c r="BV562" s="18"/>
      <c r="BW562" s="18"/>
      <c r="BX562" s="18"/>
      <c r="BY562" s="18"/>
      <c r="BZ562" s="18"/>
      <c r="CA562" s="18"/>
      <c r="CB562" s="18"/>
      <c r="CC562" s="18"/>
      <c r="CD562" s="18"/>
      <c r="CE562" s="18"/>
      <c r="CF562" s="18"/>
      <c r="CG562" s="18"/>
      <c r="CH562" s="18"/>
      <c r="CI562" s="18"/>
      <c r="CJ562" s="18"/>
    </row>
    <row r="563" spans="1:88" ht="22.5" customHeight="1">
      <c r="A563" s="24" t="s">
        <v>119</v>
      </c>
      <c r="B563" s="35" t="s">
        <v>120</v>
      </c>
      <c r="C563" s="26" t="s">
        <v>121</v>
      </c>
      <c r="D563" s="27" t="s">
        <v>122</v>
      </c>
      <c r="E563" s="38">
        <v>3</v>
      </c>
      <c r="F563" s="37" t="s">
        <v>2143</v>
      </c>
      <c r="G563" s="24" t="s">
        <v>105</v>
      </c>
      <c r="H563" s="29" t="s">
        <v>106</v>
      </c>
      <c r="I563" s="30">
        <v>260</v>
      </c>
      <c r="J563" s="43" t="s">
        <v>1971</v>
      </c>
      <c r="K563" s="31" t="s">
        <v>123</v>
      </c>
      <c r="L563" s="32"/>
      <c r="M563" s="32"/>
      <c r="N563" s="32" t="s">
        <v>1973</v>
      </c>
      <c r="O563" s="213">
        <v>2</v>
      </c>
      <c r="P563" s="214">
        <v>3</v>
      </c>
      <c r="Q563" s="33">
        <f>IF($P563=$Q$4,ROUND($L563,2)*$O563,0)</f>
        <v>0</v>
      </c>
      <c r="R563" s="33">
        <f>IF($P563=$R$4,ROUND($L563,2)*$O563,0)</f>
        <v>0</v>
      </c>
      <c r="S563" s="33">
        <f>IF($P563=$S$4,ROUND($L563,2)*$O563,0)</f>
        <v>0</v>
      </c>
      <c r="T563" s="215" t="str">
        <f>IF((L563&gt;0)*AND(L564&gt;0),"BŁĄD - Wprowadzono dwie wartości",IF((L563=0)*AND(L564=0),"Wprowadź kwotę dla oferowanego materiału",IF((L564&lt;&gt;0)*AND(K564=0),"Uzupełnij pola SYMBOL/PRODUCENT dla zamiennika",IF((L564=0)*AND(K564&lt;&gt;0),"cena dla niewłaściwego PRODUCENTA",IF((K564&lt;&gt;0)*AND(L564&lt;&gt;0)*AND(J564=0),"Uzupełnij pole PRODUCENT dla zamiennika","OK")))))</f>
        <v>Wprowadź kwotę dla oferowanego materiału</v>
      </c>
      <c r="U563" s="18"/>
      <c r="V563" s="211"/>
      <c r="W563" s="220"/>
      <c r="X563" s="212"/>
      <c r="Y563" s="211"/>
      <c r="Z563" s="18"/>
      <c r="AA563" s="18"/>
      <c r="AB563" s="18"/>
      <c r="AC563" s="18"/>
      <c r="AD563" s="18"/>
      <c r="AE563" s="18"/>
      <c r="AF563" s="18"/>
      <c r="AG563" s="18"/>
      <c r="AH563" s="18"/>
      <c r="AI563" s="18"/>
      <c r="AJ563" s="18"/>
      <c r="AK563" s="18"/>
      <c r="AL563" s="18"/>
      <c r="AM563" s="18"/>
      <c r="AN563" s="18"/>
      <c r="AO563" s="18"/>
      <c r="AP563" s="18"/>
      <c r="AQ563" s="18"/>
      <c r="AR563" s="18"/>
      <c r="AS563" s="18"/>
      <c r="AT563" s="18"/>
      <c r="AU563" s="18"/>
      <c r="AV563" s="18"/>
      <c r="AW563" s="18"/>
      <c r="AX563" s="18"/>
      <c r="AY563" s="18"/>
      <c r="AZ563" s="18"/>
      <c r="BA563" s="18"/>
      <c r="BB563" s="18"/>
      <c r="BC563" s="18"/>
      <c r="BD563" s="18"/>
      <c r="BE563" s="18"/>
      <c r="BF563" s="18"/>
      <c r="BG563" s="18"/>
      <c r="BH563" s="18"/>
      <c r="BI563" s="18"/>
      <c r="BJ563" s="18"/>
      <c r="BK563" s="18"/>
      <c r="BL563" s="18"/>
      <c r="BM563" s="18"/>
      <c r="BN563" s="18"/>
      <c r="BO563" s="18"/>
      <c r="BP563" s="18"/>
      <c r="BQ563" s="18"/>
      <c r="BR563" s="18"/>
      <c r="BS563" s="18"/>
      <c r="BT563" s="18"/>
      <c r="BU563" s="18"/>
      <c r="BV563" s="18"/>
      <c r="BW563" s="18"/>
      <c r="BX563" s="18"/>
      <c r="BY563" s="18"/>
      <c r="BZ563" s="18"/>
      <c r="CA563" s="18"/>
      <c r="CB563" s="18"/>
      <c r="CC563" s="18"/>
      <c r="CD563" s="18"/>
      <c r="CE563" s="18"/>
      <c r="CF563" s="18"/>
      <c r="CG563" s="18"/>
      <c r="CH563" s="18"/>
      <c r="CI563" s="18"/>
      <c r="CJ563" s="18"/>
    </row>
    <row r="564" spans="1:88" ht="22.5" customHeight="1">
      <c r="A564" s="24" t="s">
        <v>124</v>
      </c>
      <c r="B564" s="35" t="s">
        <v>125</v>
      </c>
      <c r="C564" s="26" t="s">
        <v>126</v>
      </c>
      <c r="D564" s="27" t="s">
        <v>122</v>
      </c>
      <c r="E564" s="38">
        <v>3</v>
      </c>
      <c r="F564" s="37" t="s">
        <v>2143</v>
      </c>
      <c r="G564" s="24" t="s">
        <v>105</v>
      </c>
      <c r="H564" s="29" t="s">
        <v>106</v>
      </c>
      <c r="I564" s="30">
        <v>260</v>
      </c>
      <c r="J564" s="43"/>
      <c r="K564" s="36"/>
      <c r="L564" s="32"/>
      <c r="M564" s="32"/>
      <c r="N564" s="32" t="s">
        <v>1976</v>
      </c>
      <c r="O564" s="213"/>
      <c r="P564" s="213"/>
      <c r="Q564" s="33">
        <f>IF($P563=$Q$4,ROUND($L564,2)*O563,0)</f>
        <v>0</v>
      </c>
      <c r="R564" s="33">
        <f>IF($P563=$R$4,ROUND($L564,2)*O563,0)</f>
        <v>0</v>
      </c>
      <c r="S564" s="33">
        <f>IF(P563=$S$4,ROUND($L564,2)*O563,0)</f>
        <v>0</v>
      </c>
      <c r="T564" s="215"/>
      <c r="U564" s="18"/>
      <c r="V564" s="211"/>
      <c r="W564" s="220"/>
      <c r="X564" s="212"/>
      <c r="Y564" s="212"/>
      <c r="Z564" s="18"/>
      <c r="AA564" s="18"/>
      <c r="AB564" s="18"/>
      <c r="AC564" s="18"/>
      <c r="AD564" s="18"/>
      <c r="AE564" s="18"/>
      <c r="AF564" s="18"/>
      <c r="AG564" s="18"/>
      <c r="AH564" s="18"/>
      <c r="AI564" s="18"/>
      <c r="AJ564" s="18"/>
      <c r="AK564" s="18"/>
      <c r="AL564" s="18"/>
      <c r="AM564" s="18"/>
      <c r="AN564" s="18"/>
      <c r="AO564" s="18"/>
      <c r="AP564" s="18"/>
      <c r="AQ564" s="18"/>
      <c r="AR564" s="18"/>
      <c r="AS564" s="18"/>
      <c r="AT564" s="18"/>
      <c r="AU564" s="18"/>
      <c r="AV564" s="18"/>
      <c r="AW564" s="18"/>
      <c r="AX564" s="18"/>
      <c r="AY564" s="18"/>
      <c r="AZ564" s="18"/>
      <c r="BA564" s="18"/>
      <c r="BB564" s="18"/>
      <c r="BC564" s="18"/>
      <c r="BD564" s="18"/>
      <c r="BE564" s="18"/>
      <c r="BF564" s="18"/>
      <c r="BG564" s="18"/>
      <c r="BH564" s="18"/>
      <c r="BI564" s="18"/>
      <c r="BJ564" s="18"/>
      <c r="BK564" s="18"/>
      <c r="BL564" s="18"/>
      <c r="BM564" s="18"/>
      <c r="BN564" s="18"/>
      <c r="BO564" s="18"/>
      <c r="BP564" s="18"/>
      <c r="BQ564" s="18"/>
      <c r="BR564" s="18"/>
      <c r="BS564" s="18"/>
      <c r="BT564" s="18"/>
      <c r="BU564" s="18"/>
      <c r="BV564" s="18"/>
      <c r="BW564" s="18"/>
      <c r="BX564" s="18"/>
      <c r="BY564" s="18"/>
      <c r="BZ564" s="18"/>
      <c r="CA564" s="18"/>
      <c r="CB564" s="18"/>
      <c r="CC564" s="18"/>
      <c r="CD564" s="18"/>
      <c r="CE564" s="18"/>
      <c r="CF564" s="18"/>
      <c r="CG564" s="18"/>
      <c r="CH564" s="18"/>
      <c r="CI564" s="18"/>
      <c r="CJ564" s="18"/>
    </row>
    <row r="565" spans="1:88" ht="22.5" customHeight="1">
      <c r="A565" s="24" t="s">
        <v>127</v>
      </c>
      <c r="B565" s="35" t="s">
        <v>128</v>
      </c>
      <c r="C565" s="26" t="s">
        <v>129</v>
      </c>
      <c r="D565" s="27" t="s">
        <v>130</v>
      </c>
      <c r="E565" s="38">
        <v>3</v>
      </c>
      <c r="F565" s="37" t="s">
        <v>2153</v>
      </c>
      <c r="G565" s="24" t="s">
        <v>105</v>
      </c>
      <c r="H565" s="29" t="s">
        <v>106</v>
      </c>
      <c r="I565" s="30">
        <v>260</v>
      </c>
      <c r="J565" s="43" t="s">
        <v>1971</v>
      </c>
      <c r="K565" s="31" t="s">
        <v>131</v>
      </c>
      <c r="L565" s="32"/>
      <c r="M565" s="32"/>
      <c r="N565" s="32" t="s">
        <v>1973</v>
      </c>
      <c r="O565" s="213">
        <v>2</v>
      </c>
      <c r="P565" s="214">
        <v>3</v>
      </c>
      <c r="Q565" s="33">
        <f>IF($P565=$Q$4,ROUND($L565,2)*$O565,0)</f>
        <v>0</v>
      </c>
      <c r="R565" s="33">
        <f>IF($P565=$R$4,ROUND($L565,2)*$O565,0)</f>
        <v>0</v>
      </c>
      <c r="S565" s="33">
        <f>IF($P565=$S$4,ROUND($L565,2)*$O565,0)</f>
        <v>0</v>
      </c>
      <c r="T565" s="215" t="str">
        <f>IF((L565&gt;0)*AND(L566&gt;0),"BŁĄD - Wprowadzono dwie wartości",IF((L565=0)*AND(L566=0),"Wprowadź kwotę dla oferowanego materiału",IF((L566&lt;&gt;0)*AND(K566=0),"Uzupełnij pola SYMBOL/PRODUCENT dla zamiennika",IF((L566=0)*AND(K566&lt;&gt;0),"cena dla niewłaściwego PRODUCENTA",IF((K566&lt;&gt;0)*AND(L566&lt;&gt;0)*AND(J566=0),"Uzupełnij pole PRODUCENT dla zamiennika","OK")))))</f>
        <v>Wprowadź kwotę dla oferowanego materiału</v>
      </c>
      <c r="U565" s="18"/>
      <c r="V565" s="211"/>
      <c r="W565" s="220"/>
      <c r="X565" s="212"/>
      <c r="Y565" s="211"/>
      <c r="Z565" s="18"/>
      <c r="AA565" s="18"/>
      <c r="AB565" s="18"/>
      <c r="AC565" s="18"/>
      <c r="AD565" s="18"/>
      <c r="AE565" s="18"/>
      <c r="AF565" s="18"/>
      <c r="AG565" s="18"/>
      <c r="AH565" s="18"/>
      <c r="AI565" s="18"/>
      <c r="AJ565" s="18"/>
      <c r="AK565" s="18"/>
      <c r="AL565" s="18"/>
      <c r="AM565" s="18"/>
      <c r="AN565" s="18"/>
      <c r="AO565" s="18"/>
      <c r="AP565" s="18"/>
      <c r="AQ565" s="18"/>
      <c r="AR565" s="18"/>
      <c r="AS565" s="18"/>
      <c r="AT565" s="18"/>
      <c r="AU565" s="18"/>
      <c r="AV565" s="18"/>
      <c r="AW565" s="18"/>
      <c r="AX565" s="18"/>
      <c r="AY565" s="18"/>
      <c r="AZ565" s="18"/>
      <c r="BA565" s="18"/>
      <c r="BB565" s="18"/>
      <c r="BC565" s="18"/>
      <c r="BD565" s="18"/>
      <c r="BE565" s="18"/>
      <c r="BF565" s="18"/>
      <c r="BG565" s="18"/>
      <c r="BH565" s="18"/>
      <c r="BI565" s="18"/>
      <c r="BJ565" s="18"/>
      <c r="BK565" s="18"/>
      <c r="BL565" s="18"/>
      <c r="BM565" s="18"/>
      <c r="BN565" s="18"/>
      <c r="BO565" s="18"/>
      <c r="BP565" s="18"/>
      <c r="BQ565" s="18"/>
      <c r="BR565" s="18"/>
      <c r="BS565" s="18"/>
      <c r="BT565" s="18"/>
      <c r="BU565" s="18"/>
      <c r="BV565" s="18"/>
      <c r="BW565" s="18"/>
      <c r="BX565" s="18"/>
      <c r="BY565" s="18"/>
      <c r="BZ565" s="18"/>
      <c r="CA565" s="18"/>
      <c r="CB565" s="18"/>
      <c r="CC565" s="18"/>
      <c r="CD565" s="18"/>
      <c r="CE565" s="18"/>
      <c r="CF565" s="18"/>
      <c r="CG565" s="18"/>
      <c r="CH565" s="18"/>
      <c r="CI565" s="18"/>
      <c r="CJ565" s="18"/>
    </row>
    <row r="566" spans="1:88" ht="22.5" customHeight="1">
      <c r="A566" s="34" t="s">
        <v>132</v>
      </c>
      <c r="B566" s="35" t="s">
        <v>133</v>
      </c>
      <c r="C566" s="26" t="s">
        <v>134</v>
      </c>
      <c r="D566" s="27" t="s">
        <v>130</v>
      </c>
      <c r="E566" s="38">
        <v>3</v>
      </c>
      <c r="F566" s="37" t="s">
        <v>2153</v>
      </c>
      <c r="G566" s="24" t="s">
        <v>105</v>
      </c>
      <c r="H566" s="29" t="s">
        <v>106</v>
      </c>
      <c r="I566" s="30">
        <v>260</v>
      </c>
      <c r="J566" s="43"/>
      <c r="K566" s="36"/>
      <c r="L566" s="32"/>
      <c r="M566" s="32"/>
      <c r="N566" s="32" t="s">
        <v>1976</v>
      </c>
      <c r="O566" s="213"/>
      <c r="P566" s="213"/>
      <c r="Q566" s="33">
        <f>IF($P565=$Q$4,ROUND($L566,2)*O565,0)</f>
        <v>0</v>
      </c>
      <c r="R566" s="33">
        <f>IF($P565=$R$4,ROUND($L566,2)*O565,0)</f>
        <v>0</v>
      </c>
      <c r="S566" s="33">
        <f>IF(P565=$S$4,ROUND($L566,2)*O565,0)</f>
        <v>0</v>
      </c>
      <c r="T566" s="215"/>
      <c r="U566" s="18"/>
      <c r="V566" s="211"/>
      <c r="W566" s="220"/>
      <c r="X566" s="212"/>
      <c r="Y566" s="212"/>
      <c r="Z566" s="18"/>
      <c r="AA566" s="18"/>
      <c r="AB566" s="18"/>
      <c r="AC566" s="18"/>
      <c r="AD566" s="18"/>
      <c r="AE566" s="18"/>
      <c r="AF566" s="18"/>
      <c r="AG566" s="18"/>
      <c r="AH566" s="18"/>
      <c r="AI566" s="18"/>
      <c r="AJ566" s="18"/>
      <c r="AK566" s="18"/>
      <c r="AL566" s="18"/>
      <c r="AM566" s="18"/>
      <c r="AN566" s="18"/>
      <c r="AO566" s="18"/>
      <c r="AP566" s="18"/>
      <c r="AQ566" s="18"/>
      <c r="AR566" s="18"/>
      <c r="AS566" s="18"/>
      <c r="AT566" s="18"/>
      <c r="AU566" s="18"/>
      <c r="AV566" s="18"/>
      <c r="AW566" s="18"/>
      <c r="AX566" s="18"/>
      <c r="AY566" s="18"/>
      <c r="AZ566" s="18"/>
      <c r="BA566" s="18"/>
      <c r="BB566" s="18"/>
      <c r="BC566" s="18"/>
      <c r="BD566" s="18"/>
      <c r="BE566" s="18"/>
      <c r="BF566" s="18"/>
      <c r="BG566" s="18"/>
      <c r="BH566" s="18"/>
      <c r="BI566" s="18"/>
      <c r="BJ566" s="18"/>
      <c r="BK566" s="18"/>
      <c r="BL566" s="18"/>
      <c r="BM566" s="18"/>
      <c r="BN566" s="18"/>
      <c r="BO566" s="18"/>
      <c r="BP566" s="18"/>
      <c r="BQ566" s="18"/>
      <c r="BR566" s="18"/>
      <c r="BS566" s="18"/>
      <c r="BT566" s="18"/>
      <c r="BU566" s="18"/>
      <c r="BV566" s="18"/>
      <c r="BW566" s="18"/>
      <c r="BX566" s="18"/>
      <c r="BY566" s="18"/>
      <c r="BZ566" s="18"/>
      <c r="CA566" s="18"/>
      <c r="CB566" s="18"/>
      <c r="CC566" s="18"/>
      <c r="CD566" s="18"/>
      <c r="CE566" s="18"/>
      <c r="CF566" s="18"/>
      <c r="CG566" s="18"/>
      <c r="CH566" s="18"/>
      <c r="CI566" s="18"/>
      <c r="CJ566" s="18"/>
    </row>
    <row r="567" spans="1:88" ht="33.75" customHeight="1">
      <c r="A567" s="24" t="s">
        <v>135</v>
      </c>
      <c r="B567" s="35" t="s">
        <v>136</v>
      </c>
      <c r="C567" s="26" t="s">
        <v>137</v>
      </c>
      <c r="D567" s="26" t="s">
        <v>138</v>
      </c>
      <c r="E567" s="38">
        <v>3</v>
      </c>
      <c r="F567" s="28" t="s">
        <v>1981</v>
      </c>
      <c r="G567" s="24" t="s">
        <v>105</v>
      </c>
      <c r="H567" s="41" t="s">
        <v>139</v>
      </c>
      <c r="I567" s="39">
        <v>600</v>
      </c>
      <c r="J567" s="40" t="s">
        <v>2631</v>
      </c>
      <c r="K567" s="40" t="s">
        <v>140</v>
      </c>
      <c r="L567" s="32"/>
      <c r="M567" s="32"/>
      <c r="N567" s="32" t="s">
        <v>1973</v>
      </c>
      <c r="O567" s="213">
        <v>1</v>
      </c>
      <c r="P567" s="214">
        <v>3</v>
      </c>
      <c r="Q567" s="33">
        <f>IF($P567=$Q$4,ROUND($L567,2)*$O567,0)</f>
        <v>0</v>
      </c>
      <c r="R567" s="33">
        <f>IF($P567=$R$4,ROUND($L567,2)*$O567,0)</f>
        <v>0</v>
      </c>
      <c r="S567" s="33">
        <f>IF($P567=$S$4,ROUND($L567,2)*$O567,0)</f>
        <v>0</v>
      </c>
      <c r="T567" s="215" t="str">
        <f>IF((L567&gt;0)*AND(L568&gt;0),"BŁĄD - Wprowadzono dwie wartości",IF((L567=0)*AND(L568=0),"Wprowadź kwotę dla oferowanego materiału",IF((L568&lt;&gt;0)*AND(K568=0),"Uzupełnij pola SYMBOL/PRODUCENT dla zamiennika",IF((L568=0)*AND(K568&lt;&gt;0),"cena dla niewłaściwego PRODUCENTA",IF((K568&lt;&gt;0)*AND(L568&lt;&gt;0)*AND(J568=0),"Uzupełnij pole PRODUCENT dla zamiennika","OK")))))</f>
        <v>Wprowadź kwotę dla oferowanego materiału</v>
      </c>
      <c r="U567" s="18"/>
      <c r="V567" s="211"/>
      <c r="W567" s="220"/>
      <c r="X567" s="212"/>
      <c r="Y567" s="211"/>
      <c r="Z567" s="18"/>
      <c r="AA567" s="18"/>
      <c r="AB567" s="18"/>
      <c r="AC567" s="18"/>
      <c r="AD567" s="18"/>
      <c r="AE567" s="18"/>
      <c r="AF567" s="18"/>
      <c r="AG567" s="18"/>
      <c r="AH567" s="18"/>
      <c r="AI567" s="18"/>
      <c r="AJ567" s="18"/>
      <c r="AK567" s="18"/>
      <c r="AL567" s="18"/>
      <c r="AM567" s="18"/>
      <c r="AN567" s="18"/>
      <c r="AO567" s="18"/>
      <c r="AP567" s="18"/>
      <c r="AQ567" s="18"/>
      <c r="AR567" s="18"/>
      <c r="AS567" s="18"/>
      <c r="AT567" s="18"/>
      <c r="AU567" s="18"/>
      <c r="AV567" s="18"/>
      <c r="AW567" s="18"/>
      <c r="AX567" s="18"/>
      <c r="AY567" s="18"/>
      <c r="AZ567" s="18"/>
      <c r="BA567" s="18"/>
      <c r="BB567" s="18"/>
      <c r="BC567" s="18"/>
      <c r="BD567" s="18"/>
      <c r="BE567" s="18"/>
      <c r="BF567" s="18"/>
      <c r="BG567" s="18"/>
      <c r="BH567" s="18"/>
      <c r="BI567" s="18"/>
      <c r="BJ567" s="18"/>
      <c r="BK567" s="18"/>
      <c r="BL567" s="18"/>
      <c r="BM567" s="18"/>
      <c r="BN567" s="18"/>
      <c r="BO567" s="18"/>
      <c r="BP567" s="18"/>
      <c r="BQ567" s="18"/>
      <c r="BR567" s="18"/>
      <c r="BS567" s="18"/>
      <c r="BT567" s="18"/>
      <c r="BU567" s="18"/>
      <c r="BV567" s="18"/>
      <c r="BW567" s="18"/>
      <c r="BX567" s="18"/>
      <c r="BY567" s="18"/>
      <c r="BZ567" s="18"/>
      <c r="CA567" s="18"/>
      <c r="CB567" s="18"/>
      <c r="CC567" s="18"/>
      <c r="CD567" s="18"/>
      <c r="CE567" s="18"/>
      <c r="CF567" s="18"/>
      <c r="CG567" s="18"/>
      <c r="CH567" s="18"/>
      <c r="CI567" s="18"/>
      <c r="CJ567" s="18"/>
    </row>
    <row r="568" spans="1:88" ht="33.75" customHeight="1">
      <c r="A568" s="24" t="s">
        <v>141</v>
      </c>
      <c r="B568" s="35" t="s">
        <v>142</v>
      </c>
      <c r="C568" s="26" t="s">
        <v>143</v>
      </c>
      <c r="D568" s="26" t="s">
        <v>138</v>
      </c>
      <c r="E568" s="38">
        <v>3</v>
      </c>
      <c r="F568" s="28" t="s">
        <v>1981</v>
      </c>
      <c r="G568" s="24" t="s">
        <v>105</v>
      </c>
      <c r="H568" s="41" t="s">
        <v>139</v>
      </c>
      <c r="I568" s="39">
        <v>600</v>
      </c>
      <c r="J568" s="40"/>
      <c r="K568" s="40"/>
      <c r="L568" s="32"/>
      <c r="M568" s="32"/>
      <c r="N568" s="32" t="s">
        <v>1976</v>
      </c>
      <c r="O568" s="213"/>
      <c r="P568" s="213"/>
      <c r="Q568" s="33">
        <f>IF($P567=$Q$4,ROUND($L568,2)*O567,0)</f>
        <v>0</v>
      </c>
      <c r="R568" s="33">
        <f>IF($P567=$R$4,ROUND($L568,2)*O567,0)</f>
        <v>0</v>
      </c>
      <c r="S568" s="33">
        <f>IF(P567=$S$4,ROUND($L568,2)*O567,0)</f>
        <v>0</v>
      </c>
      <c r="T568" s="215"/>
      <c r="U568" s="18"/>
      <c r="V568" s="211"/>
      <c r="W568" s="220"/>
      <c r="X568" s="212"/>
      <c r="Y568" s="212"/>
      <c r="Z568" s="18"/>
      <c r="AA568" s="18"/>
      <c r="AB568" s="18"/>
      <c r="AC568" s="18"/>
      <c r="AD568" s="18"/>
      <c r="AE568" s="18"/>
      <c r="AF568" s="18"/>
      <c r="AG568" s="18"/>
      <c r="AH568" s="18"/>
      <c r="AI568" s="18"/>
      <c r="AJ568" s="18"/>
      <c r="AK568" s="18"/>
      <c r="AL568" s="18"/>
      <c r="AM568" s="18"/>
      <c r="AN568" s="18"/>
      <c r="AO568" s="18"/>
      <c r="AP568" s="18"/>
      <c r="AQ568" s="18"/>
      <c r="AR568" s="18"/>
      <c r="AS568" s="18"/>
      <c r="AT568" s="18"/>
      <c r="AU568" s="18"/>
      <c r="AV568" s="18"/>
      <c r="AW568" s="18"/>
      <c r="AX568" s="18"/>
      <c r="AY568" s="18"/>
      <c r="AZ568" s="18"/>
      <c r="BA568" s="18"/>
      <c r="BB568" s="18"/>
      <c r="BC568" s="18"/>
      <c r="BD568" s="18"/>
      <c r="BE568" s="18"/>
      <c r="BF568" s="18"/>
      <c r="BG568" s="18"/>
      <c r="BH568" s="18"/>
      <c r="BI568" s="18"/>
      <c r="BJ568" s="18"/>
      <c r="BK568" s="18"/>
      <c r="BL568" s="18"/>
      <c r="BM568" s="18"/>
      <c r="BN568" s="18"/>
      <c r="BO568" s="18"/>
      <c r="BP568" s="18"/>
      <c r="BQ568" s="18"/>
      <c r="BR568" s="18"/>
      <c r="BS568" s="18"/>
      <c r="BT568" s="18"/>
      <c r="BU568" s="18"/>
      <c r="BV568" s="18"/>
      <c r="BW568" s="18"/>
      <c r="BX568" s="18"/>
      <c r="BY568" s="18"/>
      <c r="BZ568" s="18"/>
      <c r="CA568" s="18"/>
      <c r="CB568" s="18"/>
      <c r="CC568" s="18"/>
      <c r="CD568" s="18"/>
      <c r="CE568" s="18"/>
      <c r="CF568" s="18"/>
      <c r="CG568" s="18"/>
      <c r="CH568" s="18"/>
      <c r="CI568" s="18"/>
      <c r="CJ568" s="18"/>
    </row>
    <row r="569" spans="1:25" s="1" customFormat="1" ht="78.75" customHeight="1">
      <c r="A569" s="24" t="s">
        <v>144</v>
      </c>
      <c r="B569" s="35" t="s">
        <v>145</v>
      </c>
      <c r="C569" s="26" t="s">
        <v>146</v>
      </c>
      <c r="D569" s="26" t="s">
        <v>147</v>
      </c>
      <c r="E569" s="38">
        <v>3</v>
      </c>
      <c r="F569" s="28" t="s">
        <v>1967</v>
      </c>
      <c r="G569" s="24" t="s">
        <v>105</v>
      </c>
      <c r="H569" s="41" t="s">
        <v>148</v>
      </c>
      <c r="I569" s="39">
        <v>600</v>
      </c>
      <c r="J569" s="40" t="s">
        <v>2631</v>
      </c>
      <c r="K569" s="40" t="s">
        <v>149</v>
      </c>
      <c r="L569" s="32"/>
      <c r="M569" s="32"/>
      <c r="N569" s="32" t="s">
        <v>1973</v>
      </c>
      <c r="O569" s="213">
        <v>3</v>
      </c>
      <c r="P569" s="214">
        <v>3</v>
      </c>
      <c r="Q569" s="33">
        <f>IF($P569=$Q$4,ROUND($L569,2)*$O569,0)</f>
        <v>0</v>
      </c>
      <c r="R569" s="33">
        <f>IF($P569=$R$4,ROUND($L569,2)*$O569,0)</f>
        <v>0</v>
      </c>
      <c r="S569" s="33">
        <f>IF($P569=$S$4,ROUND($L569,2)*$O569,0)</f>
        <v>0</v>
      </c>
      <c r="T569" s="215" t="str">
        <f>IF((L569&gt;0)*AND(L570&gt;0),"BŁĄD - Wprowadzono dwie wartości",IF((L569=0)*AND(L570=0),"Wprowadź kwotę dla oferowanego materiału",IF((L570&lt;&gt;0)*AND(K570=0),"Uzupełnij pola SYMBOL/PRODUCENT dla zamiennika",IF((L570=0)*AND(K570&lt;&gt;0),"cena dla niewłaściwego PRODUCENTA",IF((K570&lt;&gt;0)*AND(L570&lt;&gt;0)*AND(J570=0),"Uzupełnij pole PRODUCENT dla zamiennika","OK")))))</f>
        <v>Wprowadź kwotę dla oferowanego materiału</v>
      </c>
      <c r="V569" s="211"/>
      <c r="W569" s="220"/>
      <c r="X569" s="212"/>
      <c r="Y569" s="211"/>
    </row>
    <row r="570" spans="1:25" s="1" customFormat="1" ht="78.75" customHeight="1">
      <c r="A570" s="24" t="s">
        <v>150</v>
      </c>
      <c r="B570" s="35" t="s">
        <v>151</v>
      </c>
      <c r="C570" s="26" t="s">
        <v>152</v>
      </c>
      <c r="D570" s="26" t="s">
        <v>147</v>
      </c>
      <c r="E570" s="38">
        <v>3</v>
      </c>
      <c r="F570" s="28" t="s">
        <v>1967</v>
      </c>
      <c r="G570" s="24" t="s">
        <v>105</v>
      </c>
      <c r="H570" s="41" t="s">
        <v>148</v>
      </c>
      <c r="I570" s="39">
        <v>600</v>
      </c>
      <c r="J570" s="80"/>
      <c r="K570" s="101"/>
      <c r="L570" s="32"/>
      <c r="M570" s="32"/>
      <c r="N570" s="32" t="s">
        <v>1976</v>
      </c>
      <c r="O570" s="213"/>
      <c r="P570" s="213"/>
      <c r="Q570" s="33">
        <f>IF($P569=$Q$4,ROUND($L570,2)*O569,0)</f>
        <v>0</v>
      </c>
      <c r="R570" s="33">
        <f>IF($P569=$R$4,ROUND($L570,2)*O569,0)</f>
        <v>0</v>
      </c>
      <c r="S570" s="33">
        <f>IF(P569=$S$4,ROUND($L570,2)*O569,0)</f>
        <v>0</v>
      </c>
      <c r="T570" s="215"/>
      <c r="V570" s="211"/>
      <c r="W570" s="220"/>
      <c r="X570" s="212"/>
      <c r="Y570" s="212"/>
    </row>
    <row r="571" spans="1:88" ht="78.75" customHeight="1">
      <c r="A571" s="34" t="s">
        <v>153</v>
      </c>
      <c r="B571" s="35" t="s">
        <v>154</v>
      </c>
      <c r="C571" s="26" t="s">
        <v>155</v>
      </c>
      <c r="D571" s="26" t="s">
        <v>156</v>
      </c>
      <c r="E571" s="38">
        <v>3</v>
      </c>
      <c r="F571" s="28" t="s">
        <v>2134</v>
      </c>
      <c r="G571" s="24" t="s">
        <v>105</v>
      </c>
      <c r="H571" s="41" t="s">
        <v>148</v>
      </c>
      <c r="I571" s="39">
        <v>600</v>
      </c>
      <c r="J571" s="40" t="s">
        <v>2631</v>
      </c>
      <c r="K571" s="40" t="s">
        <v>157</v>
      </c>
      <c r="L571" s="32"/>
      <c r="M571" s="32"/>
      <c r="N571" s="32" t="s">
        <v>1973</v>
      </c>
      <c r="O571" s="213">
        <v>2</v>
      </c>
      <c r="P571" s="214">
        <v>3</v>
      </c>
      <c r="Q571" s="33">
        <f>IF($P571=$Q$4,ROUND($L571,2)*$O571,0)</f>
        <v>0</v>
      </c>
      <c r="R571" s="33">
        <f>IF($P571=$R$4,ROUND($L571,2)*$O571,0)</f>
        <v>0</v>
      </c>
      <c r="S571" s="33">
        <f>IF($P571=$S$4,ROUND($L571,2)*$O571,0)</f>
        <v>0</v>
      </c>
      <c r="T571" s="215" t="str">
        <f>IF((L571&gt;0)*AND(L572&gt;0),"BŁĄD - Wprowadzono dwie wartości",IF((L571=0)*AND(L572=0),"Wprowadź kwotę dla oferowanego materiału",IF((L572&lt;&gt;0)*AND(K572=0),"Uzupełnij pola SYMBOL/PRODUCENT dla zamiennika",IF((L572=0)*AND(K572&lt;&gt;0),"cena dla niewłaściwego PRODUCENTA",IF((K572&lt;&gt;0)*AND(L572&lt;&gt;0)*AND(J572=0),"Uzupełnij pole PRODUCENT dla zamiennika","OK")))))</f>
        <v>Wprowadź kwotę dla oferowanego materiału</v>
      </c>
      <c r="U571" s="18"/>
      <c r="V571" s="211"/>
      <c r="W571" s="220"/>
      <c r="X571" s="212"/>
      <c r="Y571" s="211"/>
      <c r="Z571" s="18"/>
      <c r="AA571" s="18"/>
      <c r="AB571" s="18"/>
      <c r="AC571" s="18"/>
      <c r="AD571" s="18"/>
      <c r="AE571" s="18"/>
      <c r="AF571" s="18"/>
      <c r="AG571" s="18"/>
      <c r="AH571" s="18"/>
      <c r="AI571" s="18"/>
      <c r="AJ571" s="18"/>
      <c r="AK571" s="18"/>
      <c r="AL571" s="18"/>
      <c r="AM571" s="18"/>
      <c r="AN571" s="18"/>
      <c r="AO571" s="18"/>
      <c r="AP571" s="18"/>
      <c r="AQ571" s="18"/>
      <c r="AR571" s="18"/>
      <c r="AS571" s="18"/>
      <c r="AT571" s="18"/>
      <c r="AU571" s="18"/>
      <c r="AV571" s="18"/>
      <c r="AW571" s="18"/>
      <c r="AX571" s="18"/>
      <c r="AY571" s="18"/>
      <c r="AZ571" s="18"/>
      <c r="BA571" s="18"/>
      <c r="BB571" s="18"/>
      <c r="BC571" s="18"/>
      <c r="BD571" s="18"/>
      <c r="BE571" s="18"/>
      <c r="BF571" s="18"/>
      <c r="BG571" s="18"/>
      <c r="BH571" s="18"/>
      <c r="BI571" s="18"/>
      <c r="BJ571" s="18"/>
      <c r="BK571" s="18"/>
      <c r="BL571" s="18"/>
      <c r="BM571" s="18"/>
      <c r="BN571" s="18"/>
      <c r="BO571" s="18"/>
      <c r="BP571" s="18"/>
      <c r="BQ571" s="18"/>
      <c r="BR571" s="18"/>
      <c r="BS571" s="18"/>
      <c r="BT571" s="18"/>
      <c r="BU571" s="18"/>
      <c r="BV571" s="18"/>
      <c r="BW571" s="18"/>
      <c r="BX571" s="18"/>
      <c r="BY571" s="18"/>
      <c r="BZ571" s="18"/>
      <c r="CA571" s="18"/>
      <c r="CB571" s="18"/>
      <c r="CC571" s="18"/>
      <c r="CD571" s="18"/>
      <c r="CE571" s="18"/>
      <c r="CF571" s="18"/>
      <c r="CG571" s="18"/>
      <c r="CH571" s="18"/>
      <c r="CI571" s="18"/>
      <c r="CJ571" s="18"/>
    </row>
    <row r="572" spans="1:88" ht="78.75" customHeight="1">
      <c r="A572" s="24" t="s">
        <v>158</v>
      </c>
      <c r="B572" s="35" t="s">
        <v>159</v>
      </c>
      <c r="C572" s="26" t="s">
        <v>160</v>
      </c>
      <c r="D572" s="26" t="s">
        <v>156</v>
      </c>
      <c r="E572" s="38">
        <v>3</v>
      </c>
      <c r="F572" s="28" t="s">
        <v>2134</v>
      </c>
      <c r="G572" s="24" t="s">
        <v>105</v>
      </c>
      <c r="H572" s="41" t="s">
        <v>148</v>
      </c>
      <c r="I572" s="39">
        <v>600</v>
      </c>
      <c r="J572" s="80"/>
      <c r="K572" s="101"/>
      <c r="L572" s="32"/>
      <c r="M572" s="32"/>
      <c r="N572" s="32" t="s">
        <v>1976</v>
      </c>
      <c r="O572" s="213"/>
      <c r="P572" s="213"/>
      <c r="Q572" s="33">
        <f>IF($P571=$Q$4,ROUND($L572,2)*O571,0)</f>
        <v>0</v>
      </c>
      <c r="R572" s="33">
        <f>IF($P571=$R$4,ROUND($L572,2)*O571,0)</f>
        <v>0</v>
      </c>
      <c r="S572" s="33">
        <f>IF(P571=$S$4,ROUND($L572,2)*O571,0)</f>
        <v>0</v>
      </c>
      <c r="T572" s="215"/>
      <c r="U572" s="18"/>
      <c r="V572" s="211"/>
      <c r="W572" s="220"/>
      <c r="X572" s="212"/>
      <c r="Y572" s="212"/>
      <c r="Z572" s="18"/>
      <c r="AA572" s="18"/>
      <c r="AB572" s="18"/>
      <c r="AC572" s="18"/>
      <c r="AD572" s="18"/>
      <c r="AE572" s="18"/>
      <c r="AF572" s="18"/>
      <c r="AG572" s="18"/>
      <c r="AH572" s="18"/>
      <c r="AI572" s="18"/>
      <c r="AJ572" s="18"/>
      <c r="AK572" s="18"/>
      <c r="AL572" s="18"/>
      <c r="AM572" s="18"/>
      <c r="AN572" s="18"/>
      <c r="AO572" s="18"/>
      <c r="AP572" s="18"/>
      <c r="AQ572" s="18"/>
      <c r="AR572" s="18"/>
      <c r="AS572" s="18"/>
      <c r="AT572" s="18"/>
      <c r="AU572" s="18"/>
      <c r="AV572" s="18"/>
      <c r="AW572" s="18"/>
      <c r="AX572" s="18"/>
      <c r="AY572" s="18"/>
      <c r="AZ572" s="18"/>
      <c r="BA572" s="18"/>
      <c r="BB572" s="18"/>
      <c r="BC572" s="18"/>
      <c r="BD572" s="18"/>
      <c r="BE572" s="18"/>
      <c r="BF572" s="18"/>
      <c r="BG572" s="18"/>
      <c r="BH572" s="18"/>
      <c r="BI572" s="18"/>
      <c r="BJ572" s="18"/>
      <c r="BK572" s="18"/>
      <c r="BL572" s="18"/>
      <c r="BM572" s="18"/>
      <c r="BN572" s="18"/>
      <c r="BO572" s="18"/>
      <c r="BP572" s="18"/>
      <c r="BQ572" s="18"/>
      <c r="BR572" s="18"/>
      <c r="BS572" s="18"/>
      <c r="BT572" s="18"/>
      <c r="BU572" s="18"/>
      <c r="BV572" s="18"/>
      <c r="BW572" s="18"/>
      <c r="BX572" s="18"/>
      <c r="BY572" s="18"/>
      <c r="BZ572" s="18"/>
      <c r="CA572" s="18"/>
      <c r="CB572" s="18"/>
      <c r="CC572" s="18"/>
      <c r="CD572" s="18"/>
      <c r="CE572" s="18"/>
      <c r="CF572" s="18"/>
      <c r="CG572" s="18"/>
      <c r="CH572" s="18"/>
      <c r="CI572" s="18"/>
      <c r="CJ572" s="18"/>
    </row>
    <row r="573" spans="1:88" ht="78.75" customHeight="1">
      <c r="A573" s="24" t="s">
        <v>161</v>
      </c>
      <c r="B573" s="35" t="s">
        <v>162</v>
      </c>
      <c r="C573" s="26" t="s">
        <v>163</v>
      </c>
      <c r="D573" s="26" t="s">
        <v>163</v>
      </c>
      <c r="E573" s="38">
        <v>3</v>
      </c>
      <c r="F573" s="28" t="s">
        <v>2143</v>
      </c>
      <c r="G573" s="24" t="s">
        <v>105</v>
      </c>
      <c r="H573" s="41" t="s">
        <v>148</v>
      </c>
      <c r="I573" s="39">
        <v>600</v>
      </c>
      <c r="J573" s="40" t="s">
        <v>2631</v>
      </c>
      <c r="K573" s="40" t="s">
        <v>164</v>
      </c>
      <c r="L573" s="32"/>
      <c r="M573" s="32"/>
      <c r="N573" s="32" t="s">
        <v>1973</v>
      </c>
      <c r="O573" s="213">
        <v>2</v>
      </c>
      <c r="P573" s="214">
        <v>3</v>
      </c>
      <c r="Q573" s="33">
        <f>IF($P573=$Q$4,ROUND($L573,2)*$O573,0)</f>
        <v>0</v>
      </c>
      <c r="R573" s="33">
        <f>IF($P573=$R$4,ROUND($L573,2)*$O573,0)</f>
        <v>0</v>
      </c>
      <c r="S573" s="33">
        <f>IF($P573=$S$4,ROUND($L573,2)*$O573,0)</f>
        <v>0</v>
      </c>
      <c r="T573" s="215" t="str">
        <f>IF((L573&gt;0)*AND(L574&gt;0),"BŁĄD - Wprowadzono dwie wartości",IF((L573=0)*AND(L574=0),"Wprowadź kwotę dla oferowanego materiału",IF((L574&lt;&gt;0)*AND(K574=0),"Uzupełnij pola SYMBOL/PRODUCENT dla zamiennika",IF((L574=0)*AND(K574&lt;&gt;0),"cena dla niewłaściwego PRODUCENTA",IF((K574&lt;&gt;0)*AND(L574&lt;&gt;0)*AND(J574=0),"Uzupełnij pole PRODUCENT dla zamiennika","OK")))))</f>
        <v>Wprowadź kwotę dla oferowanego materiału</v>
      </c>
      <c r="U573" s="18"/>
      <c r="V573" s="211"/>
      <c r="W573" s="220"/>
      <c r="X573" s="212"/>
      <c r="Y573" s="211"/>
      <c r="Z573" s="18"/>
      <c r="AA573" s="18"/>
      <c r="AB573" s="18"/>
      <c r="AC573" s="18"/>
      <c r="AD573" s="18"/>
      <c r="AE573" s="18"/>
      <c r="AF573" s="18"/>
      <c r="AG573" s="18"/>
      <c r="AH573" s="18"/>
      <c r="AI573" s="18"/>
      <c r="AJ573" s="18"/>
      <c r="AK573" s="18"/>
      <c r="AL573" s="18"/>
      <c r="AM573" s="18"/>
      <c r="AN573" s="18"/>
      <c r="AO573" s="18"/>
      <c r="AP573" s="18"/>
      <c r="AQ573" s="18"/>
      <c r="AR573" s="18"/>
      <c r="AS573" s="18"/>
      <c r="AT573" s="18"/>
      <c r="AU573" s="18"/>
      <c r="AV573" s="18"/>
      <c r="AW573" s="18"/>
      <c r="AX573" s="18"/>
      <c r="AY573" s="18"/>
      <c r="AZ573" s="18"/>
      <c r="BA573" s="18"/>
      <c r="BB573" s="18"/>
      <c r="BC573" s="18"/>
      <c r="BD573" s="18"/>
      <c r="BE573" s="18"/>
      <c r="BF573" s="18"/>
      <c r="BG573" s="18"/>
      <c r="BH573" s="18"/>
      <c r="BI573" s="18"/>
      <c r="BJ573" s="18"/>
      <c r="BK573" s="18"/>
      <c r="BL573" s="18"/>
      <c r="BM573" s="18"/>
      <c r="BN573" s="18"/>
      <c r="BO573" s="18"/>
      <c r="BP573" s="18"/>
      <c r="BQ573" s="18"/>
      <c r="BR573" s="18"/>
      <c r="BS573" s="18"/>
      <c r="BT573" s="18"/>
      <c r="BU573" s="18"/>
      <c r="BV573" s="18"/>
      <c r="BW573" s="18"/>
      <c r="BX573" s="18"/>
      <c r="BY573" s="18"/>
      <c r="BZ573" s="18"/>
      <c r="CA573" s="18"/>
      <c r="CB573" s="18"/>
      <c r="CC573" s="18"/>
      <c r="CD573" s="18"/>
      <c r="CE573" s="18"/>
      <c r="CF573" s="18"/>
      <c r="CG573" s="18"/>
      <c r="CH573" s="18"/>
      <c r="CI573" s="18"/>
      <c r="CJ573" s="18"/>
    </row>
    <row r="574" spans="1:88" ht="78.75" customHeight="1">
      <c r="A574" s="24" t="s">
        <v>165</v>
      </c>
      <c r="B574" s="35" t="s">
        <v>166</v>
      </c>
      <c r="C574" s="26" t="s">
        <v>167</v>
      </c>
      <c r="D574" s="26" t="s">
        <v>163</v>
      </c>
      <c r="E574" s="38">
        <v>3</v>
      </c>
      <c r="F574" s="28" t="s">
        <v>2143</v>
      </c>
      <c r="G574" s="24" t="s">
        <v>105</v>
      </c>
      <c r="H574" s="41" t="s">
        <v>148</v>
      </c>
      <c r="I574" s="39">
        <v>600</v>
      </c>
      <c r="J574" s="80"/>
      <c r="K574" s="85"/>
      <c r="L574" s="32"/>
      <c r="M574" s="32"/>
      <c r="N574" s="32" t="s">
        <v>1976</v>
      </c>
      <c r="O574" s="213"/>
      <c r="P574" s="213"/>
      <c r="Q574" s="33">
        <f>IF($P573=$Q$4,ROUND($L574,2)*O573,0)</f>
        <v>0</v>
      </c>
      <c r="R574" s="33">
        <f>IF($P573=$R$4,ROUND($L574,2)*O573,0)</f>
        <v>0</v>
      </c>
      <c r="S574" s="33">
        <f>IF(P573=$S$4,ROUND($L574,2)*O573,0)</f>
        <v>0</v>
      </c>
      <c r="T574" s="215"/>
      <c r="U574" s="18"/>
      <c r="V574" s="211"/>
      <c r="W574" s="220"/>
      <c r="X574" s="212"/>
      <c r="Y574" s="212"/>
      <c r="Z574" s="18"/>
      <c r="AA574" s="18"/>
      <c r="AB574" s="18"/>
      <c r="AC574" s="18"/>
      <c r="AD574" s="18"/>
      <c r="AE574" s="18"/>
      <c r="AF574" s="18"/>
      <c r="AG574" s="18"/>
      <c r="AH574" s="18"/>
      <c r="AI574" s="18"/>
      <c r="AJ574" s="18"/>
      <c r="AK574" s="18"/>
      <c r="AL574" s="18"/>
      <c r="AM574" s="18"/>
      <c r="AN574" s="18"/>
      <c r="AO574" s="18"/>
      <c r="AP574" s="18"/>
      <c r="AQ574" s="18"/>
      <c r="AR574" s="18"/>
      <c r="AS574" s="18"/>
      <c r="AT574" s="18"/>
      <c r="AU574" s="18"/>
      <c r="AV574" s="18"/>
      <c r="AW574" s="18"/>
      <c r="AX574" s="18"/>
      <c r="AY574" s="18"/>
      <c r="AZ574" s="18"/>
      <c r="BA574" s="18"/>
      <c r="BB574" s="18"/>
      <c r="BC574" s="18"/>
      <c r="BD574" s="18"/>
      <c r="BE574" s="18"/>
      <c r="BF574" s="18"/>
      <c r="BG574" s="18"/>
      <c r="BH574" s="18"/>
      <c r="BI574" s="18"/>
      <c r="BJ574" s="18"/>
      <c r="BK574" s="18"/>
      <c r="BL574" s="18"/>
      <c r="BM574" s="18"/>
      <c r="BN574" s="18"/>
      <c r="BO574" s="18"/>
      <c r="BP574" s="18"/>
      <c r="BQ574" s="18"/>
      <c r="BR574" s="18"/>
      <c r="BS574" s="18"/>
      <c r="BT574" s="18"/>
      <c r="BU574" s="18"/>
      <c r="BV574" s="18"/>
      <c r="BW574" s="18"/>
      <c r="BX574" s="18"/>
      <c r="BY574" s="18"/>
      <c r="BZ574" s="18"/>
      <c r="CA574" s="18"/>
      <c r="CB574" s="18"/>
      <c r="CC574" s="18"/>
      <c r="CD574" s="18"/>
      <c r="CE574" s="18"/>
      <c r="CF574" s="18"/>
      <c r="CG574" s="18"/>
      <c r="CH574" s="18"/>
      <c r="CI574" s="18"/>
      <c r="CJ574" s="18"/>
    </row>
    <row r="575" spans="1:88" ht="78.75" customHeight="1">
      <c r="A575" s="24" t="s">
        <v>168</v>
      </c>
      <c r="B575" s="35" t="s">
        <v>169</v>
      </c>
      <c r="C575" s="26" t="s">
        <v>170</v>
      </c>
      <c r="D575" s="26" t="s">
        <v>171</v>
      </c>
      <c r="E575" s="38">
        <v>3</v>
      </c>
      <c r="F575" s="28" t="s">
        <v>2153</v>
      </c>
      <c r="G575" s="24" t="s">
        <v>105</v>
      </c>
      <c r="H575" s="41" t="s">
        <v>148</v>
      </c>
      <c r="I575" s="39">
        <v>600</v>
      </c>
      <c r="J575" s="40" t="s">
        <v>2631</v>
      </c>
      <c r="K575" s="40" t="s">
        <v>172</v>
      </c>
      <c r="L575" s="32"/>
      <c r="M575" s="32"/>
      <c r="N575" s="32" t="s">
        <v>1973</v>
      </c>
      <c r="O575" s="213">
        <v>2</v>
      </c>
      <c r="P575" s="214">
        <v>3</v>
      </c>
      <c r="Q575" s="33">
        <f>IF($P575=$Q$4,ROUND($L575,2)*$O575,0)</f>
        <v>0</v>
      </c>
      <c r="R575" s="33">
        <f>IF($P575=$R$4,ROUND($L575,2)*$O575,0)</f>
        <v>0</v>
      </c>
      <c r="S575" s="33">
        <f>IF($P575=$S$4,ROUND($L575,2)*$O575,0)</f>
        <v>0</v>
      </c>
      <c r="T575" s="215" t="str">
        <f>IF((L575&gt;0)*AND(L576&gt;0),"BŁĄD - Wprowadzono dwie wartości",IF((L575=0)*AND(L576=0),"Wprowadź kwotę dla oferowanego materiału",IF((L576&lt;&gt;0)*AND(K576=0),"Uzupełnij pola SYMBOL/PRODUCENT dla zamiennika",IF((L576=0)*AND(K576&lt;&gt;0),"cena dla niewłaściwego PRODUCENTA",IF((K576&lt;&gt;0)*AND(L576&lt;&gt;0)*AND(J576=0),"Uzupełnij pole PRODUCENT dla zamiennika","OK")))))</f>
        <v>Wprowadź kwotę dla oferowanego materiału</v>
      </c>
      <c r="U575" s="18"/>
      <c r="V575" s="211"/>
      <c r="W575" s="220"/>
      <c r="X575" s="212"/>
      <c r="Y575" s="211"/>
      <c r="Z575" s="18"/>
      <c r="AA575" s="18"/>
      <c r="AB575" s="18"/>
      <c r="AC575" s="18"/>
      <c r="AD575" s="18"/>
      <c r="AE575" s="18"/>
      <c r="AF575" s="18"/>
      <c r="AG575" s="18"/>
      <c r="AH575" s="18"/>
      <c r="AI575" s="18"/>
      <c r="AJ575" s="18"/>
      <c r="AK575" s="18"/>
      <c r="AL575" s="18"/>
      <c r="AM575" s="18"/>
      <c r="AN575" s="18"/>
      <c r="AO575" s="18"/>
      <c r="AP575" s="18"/>
      <c r="AQ575" s="18"/>
      <c r="AR575" s="18"/>
      <c r="AS575" s="18"/>
      <c r="AT575" s="18"/>
      <c r="AU575" s="18"/>
      <c r="AV575" s="18"/>
      <c r="AW575" s="18"/>
      <c r="AX575" s="18"/>
      <c r="AY575" s="18"/>
      <c r="AZ575" s="18"/>
      <c r="BA575" s="18"/>
      <c r="BB575" s="18"/>
      <c r="BC575" s="18"/>
      <c r="BD575" s="18"/>
      <c r="BE575" s="18"/>
      <c r="BF575" s="18"/>
      <c r="BG575" s="18"/>
      <c r="BH575" s="18"/>
      <c r="BI575" s="18"/>
      <c r="BJ575" s="18"/>
      <c r="BK575" s="18"/>
      <c r="BL575" s="18"/>
      <c r="BM575" s="18"/>
      <c r="BN575" s="18"/>
      <c r="BO575" s="18"/>
      <c r="BP575" s="18"/>
      <c r="BQ575" s="18"/>
      <c r="BR575" s="18"/>
      <c r="BS575" s="18"/>
      <c r="BT575" s="18"/>
      <c r="BU575" s="18"/>
      <c r="BV575" s="18"/>
      <c r="BW575" s="18"/>
      <c r="BX575" s="18"/>
      <c r="BY575" s="18"/>
      <c r="BZ575" s="18"/>
      <c r="CA575" s="18"/>
      <c r="CB575" s="18"/>
      <c r="CC575" s="18"/>
      <c r="CD575" s="18"/>
      <c r="CE575" s="18"/>
      <c r="CF575" s="18"/>
      <c r="CG575" s="18"/>
      <c r="CH575" s="18"/>
      <c r="CI575" s="18"/>
      <c r="CJ575" s="18"/>
    </row>
    <row r="576" spans="1:88" ht="78.75" customHeight="1">
      <c r="A576" s="34" t="s">
        <v>173</v>
      </c>
      <c r="B576" s="35" t="s">
        <v>174</v>
      </c>
      <c r="C576" s="26" t="s">
        <v>175</v>
      </c>
      <c r="D576" s="26" t="s">
        <v>171</v>
      </c>
      <c r="E576" s="38">
        <v>3</v>
      </c>
      <c r="F576" s="28" t="s">
        <v>2153</v>
      </c>
      <c r="G576" s="24" t="s">
        <v>105</v>
      </c>
      <c r="H576" s="41" t="s">
        <v>148</v>
      </c>
      <c r="I576" s="39">
        <v>600</v>
      </c>
      <c r="J576" s="80"/>
      <c r="K576" s="85"/>
      <c r="L576" s="32"/>
      <c r="M576" s="32"/>
      <c r="N576" s="32" t="s">
        <v>1976</v>
      </c>
      <c r="O576" s="213"/>
      <c r="P576" s="213"/>
      <c r="Q576" s="33">
        <f>IF($P575=$Q$4,ROUND($L576,2)*O575,0)</f>
        <v>0</v>
      </c>
      <c r="R576" s="33">
        <f>IF($P575=$R$4,ROUND($L576,2)*O575,0)</f>
        <v>0</v>
      </c>
      <c r="S576" s="33">
        <f>IF(P575=$S$4,ROUND($L576,2)*O575,0)</f>
        <v>0</v>
      </c>
      <c r="T576" s="215"/>
      <c r="U576" s="18"/>
      <c r="V576" s="211"/>
      <c r="W576" s="220"/>
      <c r="X576" s="212"/>
      <c r="Y576" s="212"/>
      <c r="Z576" s="18"/>
      <c r="AA576" s="18"/>
      <c r="AB576" s="18"/>
      <c r="AC576" s="18"/>
      <c r="AD576" s="18"/>
      <c r="AE576" s="18"/>
      <c r="AF576" s="18"/>
      <c r="AG576" s="18"/>
      <c r="AH576" s="18"/>
      <c r="AI576" s="18"/>
      <c r="AJ576" s="18"/>
      <c r="AK576" s="18"/>
      <c r="AL576" s="18"/>
      <c r="AM576" s="18"/>
      <c r="AN576" s="18"/>
      <c r="AO576" s="18"/>
      <c r="AP576" s="18"/>
      <c r="AQ576" s="18"/>
      <c r="AR576" s="18"/>
      <c r="AS576" s="18"/>
      <c r="AT576" s="18"/>
      <c r="AU576" s="18"/>
      <c r="AV576" s="18"/>
      <c r="AW576" s="18"/>
      <c r="AX576" s="18"/>
      <c r="AY576" s="18"/>
      <c r="AZ576" s="18"/>
      <c r="BA576" s="18"/>
      <c r="BB576" s="18"/>
      <c r="BC576" s="18"/>
      <c r="BD576" s="18"/>
      <c r="BE576" s="18"/>
      <c r="BF576" s="18"/>
      <c r="BG576" s="18"/>
      <c r="BH576" s="18"/>
      <c r="BI576" s="18"/>
      <c r="BJ576" s="18"/>
      <c r="BK576" s="18"/>
      <c r="BL576" s="18"/>
      <c r="BM576" s="18"/>
      <c r="BN576" s="18"/>
      <c r="BO576" s="18"/>
      <c r="BP576" s="18"/>
      <c r="BQ576" s="18"/>
      <c r="BR576" s="18"/>
      <c r="BS576" s="18"/>
      <c r="BT576" s="18"/>
      <c r="BU576" s="18"/>
      <c r="BV576" s="18"/>
      <c r="BW576" s="18"/>
      <c r="BX576" s="18"/>
      <c r="BY576" s="18"/>
      <c r="BZ576" s="18"/>
      <c r="CA576" s="18"/>
      <c r="CB576" s="18"/>
      <c r="CC576" s="18"/>
      <c r="CD576" s="18"/>
      <c r="CE576" s="18"/>
      <c r="CF576" s="18"/>
      <c r="CG576" s="18"/>
      <c r="CH576" s="18"/>
      <c r="CI576" s="18"/>
      <c r="CJ576" s="18"/>
    </row>
    <row r="577" spans="1:25" s="1" customFormat="1" ht="15.75" customHeight="1">
      <c r="A577" s="24" t="s">
        <v>176</v>
      </c>
      <c r="B577" s="35" t="s">
        <v>177</v>
      </c>
      <c r="C577" s="26" t="s">
        <v>178</v>
      </c>
      <c r="D577" s="26" t="s">
        <v>179</v>
      </c>
      <c r="E577" s="38">
        <v>3</v>
      </c>
      <c r="F577" s="28" t="s">
        <v>2134</v>
      </c>
      <c r="G577" s="24" t="s">
        <v>105</v>
      </c>
      <c r="H577" s="41" t="s">
        <v>180</v>
      </c>
      <c r="I577" s="39">
        <v>1200</v>
      </c>
      <c r="J577" s="40" t="s">
        <v>2631</v>
      </c>
      <c r="K577" s="40" t="s">
        <v>181</v>
      </c>
      <c r="L577" s="32"/>
      <c r="M577" s="32"/>
      <c r="N577" s="32" t="s">
        <v>1973</v>
      </c>
      <c r="O577" s="213">
        <v>19</v>
      </c>
      <c r="P577" s="214">
        <v>2</v>
      </c>
      <c r="Q577" s="33">
        <f>IF($P577=$Q$4,ROUND($L577,2)*$O577,0)</f>
        <v>0</v>
      </c>
      <c r="R577" s="33">
        <f>IF($P577=$R$4,ROUND($L577,2)*$O577,0)</f>
        <v>0</v>
      </c>
      <c r="S577" s="33">
        <f>IF($P577=$S$4,ROUND($L577,2)*$O577,0)</f>
        <v>0</v>
      </c>
      <c r="T577" s="215" t="str">
        <f>IF((L577&gt;0)*AND(L578&gt;0),"BŁĄD - Wprowadzono dwie wartości",IF((L577=0)*AND(L578=0),"Wprowadź kwotę dla oferowanego materiału",IF((L578&lt;&gt;0)*AND(K578=0),"Uzupełnij pola SYMBOL/PRODUCENT dla zamiennika",IF((L578=0)*AND(K578&lt;&gt;0),"cena dla niewłaściwego PRODUCENTA",IF((K578&lt;&gt;0)*AND(L578&lt;&gt;0)*AND(J578=0),"Uzupełnij pole PRODUCENT dla zamiennika","OK")))))</f>
        <v>Wprowadź kwotę dla oferowanego materiału</v>
      </c>
      <c r="V577" s="211"/>
      <c r="W577" s="220"/>
      <c r="X577" s="212"/>
      <c r="Y577" s="211"/>
    </row>
    <row r="578" spans="1:25" s="1" customFormat="1" ht="15.75" customHeight="1">
      <c r="A578" s="24" t="s">
        <v>182</v>
      </c>
      <c r="B578" s="35" t="s">
        <v>183</v>
      </c>
      <c r="C578" s="26" t="s">
        <v>184</v>
      </c>
      <c r="D578" s="26" t="s">
        <v>179</v>
      </c>
      <c r="E578" s="38">
        <v>3</v>
      </c>
      <c r="F578" s="28" t="s">
        <v>2134</v>
      </c>
      <c r="G578" s="24" t="s">
        <v>105</v>
      </c>
      <c r="H578" s="41" t="s">
        <v>180</v>
      </c>
      <c r="I578" s="39">
        <v>1200</v>
      </c>
      <c r="J578" s="80"/>
      <c r="K578" s="101"/>
      <c r="L578" s="32"/>
      <c r="M578" s="32"/>
      <c r="N578" s="32" t="s">
        <v>1976</v>
      </c>
      <c r="O578" s="213"/>
      <c r="P578" s="213"/>
      <c r="Q578" s="33">
        <f>IF($P577=$Q$4,ROUND($L578,2)*O577,0)</f>
        <v>0</v>
      </c>
      <c r="R578" s="33">
        <f>IF($P577=$R$4,ROUND($L578,2)*O577,0)</f>
        <v>0</v>
      </c>
      <c r="S578" s="33">
        <f>IF(P577=$S$4,ROUND($L578,2)*O577,0)</f>
        <v>0</v>
      </c>
      <c r="T578" s="215"/>
      <c r="V578" s="211"/>
      <c r="W578" s="220"/>
      <c r="X578" s="212"/>
      <c r="Y578" s="212"/>
    </row>
    <row r="579" spans="1:25" s="1" customFormat="1" ht="15.75" customHeight="1">
      <c r="A579" s="24" t="s">
        <v>185</v>
      </c>
      <c r="B579" s="35" t="s">
        <v>186</v>
      </c>
      <c r="C579" s="26" t="s">
        <v>187</v>
      </c>
      <c r="D579" s="26" t="s">
        <v>188</v>
      </c>
      <c r="E579" s="38">
        <v>3</v>
      </c>
      <c r="F579" s="28" t="s">
        <v>2143</v>
      </c>
      <c r="G579" s="24" t="s">
        <v>105</v>
      </c>
      <c r="H579" s="41" t="s">
        <v>180</v>
      </c>
      <c r="I579" s="39">
        <v>1200</v>
      </c>
      <c r="J579" s="40" t="s">
        <v>2631</v>
      </c>
      <c r="K579" s="40" t="s">
        <v>189</v>
      </c>
      <c r="L579" s="32"/>
      <c r="M579" s="32"/>
      <c r="N579" s="32" t="s">
        <v>1973</v>
      </c>
      <c r="O579" s="213">
        <v>20</v>
      </c>
      <c r="P579" s="214">
        <v>2</v>
      </c>
      <c r="Q579" s="33">
        <f>IF($P579=$Q$4,ROUND($L579,2)*$O579,0)</f>
        <v>0</v>
      </c>
      <c r="R579" s="33">
        <f>IF($P579=$R$4,ROUND($L579,2)*$O579,0)</f>
        <v>0</v>
      </c>
      <c r="S579" s="33">
        <f>IF($P579=$S$4,ROUND($L579,2)*$O579,0)</f>
        <v>0</v>
      </c>
      <c r="T579" s="215" t="str">
        <f>IF((L579&gt;0)*AND(L580&gt;0),"BŁĄD - Wprowadzono dwie wartości",IF((L579=0)*AND(L580=0),"Wprowadź kwotę dla oferowanego materiału",IF((L580&lt;&gt;0)*AND(K580=0),"Uzupełnij pola SYMBOL/PRODUCENT dla zamiennika",IF((L580=0)*AND(K580&lt;&gt;0),"cena dla niewłaściwego PRODUCENTA",IF((K580&lt;&gt;0)*AND(L580&lt;&gt;0)*AND(J580=0),"Uzupełnij pole PRODUCENT dla zamiennika","OK")))))</f>
        <v>Wprowadź kwotę dla oferowanego materiału</v>
      </c>
      <c r="V579" s="211"/>
      <c r="W579" s="220"/>
      <c r="X579" s="212"/>
      <c r="Y579" s="211"/>
    </row>
    <row r="580" spans="1:25" s="1" customFormat="1" ht="15.75" customHeight="1">
      <c r="A580" s="24" t="s">
        <v>190</v>
      </c>
      <c r="B580" s="35" t="s">
        <v>191</v>
      </c>
      <c r="C580" s="26" t="s">
        <v>192</v>
      </c>
      <c r="D580" s="26" t="s">
        <v>188</v>
      </c>
      <c r="E580" s="38">
        <v>3</v>
      </c>
      <c r="F580" s="28" t="s">
        <v>2143</v>
      </c>
      <c r="G580" s="24" t="s">
        <v>105</v>
      </c>
      <c r="H580" s="41" t="s">
        <v>180</v>
      </c>
      <c r="I580" s="39">
        <v>1200</v>
      </c>
      <c r="J580" s="80"/>
      <c r="K580" s="101"/>
      <c r="L580" s="32"/>
      <c r="M580" s="32"/>
      <c r="N580" s="32" t="s">
        <v>1976</v>
      </c>
      <c r="O580" s="213"/>
      <c r="P580" s="213"/>
      <c r="Q580" s="33">
        <f>IF($P579=$Q$4,ROUND($L580,2)*O579,0)</f>
        <v>0</v>
      </c>
      <c r="R580" s="33">
        <f>IF($P579=$R$4,ROUND($L580,2)*O579,0)</f>
        <v>0</v>
      </c>
      <c r="S580" s="33">
        <f>IF(P579=$S$4,ROUND($L580,2)*O579,0)</f>
        <v>0</v>
      </c>
      <c r="T580" s="215"/>
      <c r="V580" s="211"/>
      <c r="W580" s="220"/>
      <c r="X580" s="212"/>
      <c r="Y580" s="212"/>
    </row>
    <row r="581" spans="1:25" s="1" customFormat="1" ht="15.75" customHeight="1">
      <c r="A581" s="34" t="s">
        <v>193</v>
      </c>
      <c r="B581" s="35" t="s">
        <v>194</v>
      </c>
      <c r="C581" s="26" t="s">
        <v>195</v>
      </c>
      <c r="D581" s="26" t="s">
        <v>196</v>
      </c>
      <c r="E581" s="38">
        <v>3</v>
      </c>
      <c r="F581" s="28" t="s">
        <v>2153</v>
      </c>
      <c r="G581" s="24" t="s">
        <v>105</v>
      </c>
      <c r="H581" s="41" t="s">
        <v>180</v>
      </c>
      <c r="I581" s="39">
        <v>1200</v>
      </c>
      <c r="J581" s="40" t="s">
        <v>2631</v>
      </c>
      <c r="K581" s="40" t="s">
        <v>197</v>
      </c>
      <c r="L581" s="32"/>
      <c r="M581" s="32"/>
      <c r="N581" s="32" t="s">
        <v>1973</v>
      </c>
      <c r="O581" s="213">
        <v>8</v>
      </c>
      <c r="P581" s="214">
        <v>2</v>
      </c>
      <c r="Q581" s="33">
        <f>IF($P581=$Q$4,ROUND($L581,2)*$O581,0)</f>
        <v>0</v>
      </c>
      <c r="R581" s="33">
        <f>IF($P581=$R$4,ROUND($L581,2)*$O581,0)</f>
        <v>0</v>
      </c>
      <c r="S581" s="33">
        <f>IF($P581=$S$4,ROUND($L581,2)*$O581,0)</f>
        <v>0</v>
      </c>
      <c r="T581" s="215" t="str">
        <f>IF((L581&gt;0)*AND(L582&gt;0),"BŁĄD - Wprowadzono dwie wartości",IF((L581=0)*AND(L582=0),"Wprowadź kwotę dla oferowanego materiału",IF((L582&lt;&gt;0)*AND(K582=0),"Uzupełnij pola SYMBOL/PRODUCENT dla zamiennika",IF((L582=0)*AND(K582&lt;&gt;0),"cena dla niewłaściwego PRODUCENTA",IF((K582&lt;&gt;0)*AND(L582&lt;&gt;0)*AND(J582=0),"Uzupełnij pole PRODUCENT dla zamiennika","OK")))))</f>
        <v>Wprowadź kwotę dla oferowanego materiału</v>
      </c>
      <c r="V581" s="211"/>
      <c r="W581" s="220"/>
      <c r="X581" s="212"/>
      <c r="Y581" s="211"/>
    </row>
    <row r="582" spans="1:25" s="1" customFormat="1" ht="15.75" customHeight="1">
      <c r="A582" s="24" t="s">
        <v>198</v>
      </c>
      <c r="B582" s="35" t="s">
        <v>199</v>
      </c>
      <c r="C582" s="26" t="s">
        <v>200</v>
      </c>
      <c r="D582" s="26" t="s">
        <v>196</v>
      </c>
      <c r="E582" s="38">
        <v>3</v>
      </c>
      <c r="F582" s="28" t="s">
        <v>2153</v>
      </c>
      <c r="G582" s="24" t="s">
        <v>105</v>
      </c>
      <c r="H582" s="41" t="s">
        <v>180</v>
      </c>
      <c r="I582" s="39">
        <v>1200</v>
      </c>
      <c r="J582" s="80"/>
      <c r="K582" s="101"/>
      <c r="L582" s="32"/>
      <c r="M582" s="32"/>
      <c r="N582" s="32" t="s">
        <v>1976</v>
      </c>
      <c r="O582" s="213"/>
      <c r="P582" s="213"/>
      <c r="Q582" s="33">
        <f>IF($P581=$Q$4,ROUND($L582,2)*O581,0)</f>
        <v>0</v>
      </c>
      <c r="R582" s="33">
        <f>IF($P581=$R$4,ROUND($L582,2)*O581,0)</f>
        <v>0</v>
      </c>
      <c r="S582" s="33">
        <f>IF(P581=$S$4,ROUND($L582,2)*O581,0)</f>
        <v>0</v>
      </c>
      <c r="T582" s="215"/>
      <c r="V582" s="211"/>
      <c r="W582" s="220"/>
      <c r="X582" s="212"/>
      <c r="Y582" s="212"/>
    </row>
    <row r="583" spans="1:25" s="1" customFormat="1" ht="15.75" customHeight="1">
      <c r="A583" s="24" t="s">
        <v>201</v>
      </c>
      <c r="B583" s="35" t="s">
        <v>202</v>
      </c>
      <c r="C583" s="26" t="s">
        <v>203</v>
      </c>
      <c r="D583" s="26" t="s">
        <v>204</v>
      </c>
      <c r="E583" s="38">
        <v>3</v>
      </c>
      <c r="F583" s="28" t="s">
        <v>1967</v>
      </c>
      <c r="G583" s="24" t="s">
        <v>105</v>
      </c>
      <c r="H583" s="41" t="s">
        <v>180</v>
      </c>
      <c r="I583" s="39">
        <v>2400</v>
      </c>
      <c r="J583" s="40" t="s">
        <v>2631</v>
      </c>
      <c r="K583" s="40" t="s">
        <v>205</v>
      </c>
      <c r="L583" s="32"/>
      <c r="M583" s="32"/>
      <c r="N583" s="32" t="s">
        <v>1973</v>
      </c>
      <c r="O583" s="213">
        <v>22</v>
      </c>
      <c r="P583" s="214">
        <v>2</v>
      </c>
      <c r="Q583" s="33">
        <f>IF($P583=$Q$4,ROUND($L583,2)*$O583,0)</f>
        <v>0</v>
      </c>
      <c r="R583" s="33">
        <f>IF($P583=$R$4,ROUND($L583,2)*$O583,0)</f>
        <v>0</v>
      </c>
      <c r="S583" s="33">
        <f>IF($P583=$S$4,ROUND($L583,2)*$O583,0)</f>
        <v>0</v>
      </c>
      <c r="T583" s="215" t="str">
        <f>IF((L583&gt;0)*AND(L584&gt;0),"BŁĄD - Wprowadzono dwie wartości",IF((L583=0)*AND(L584=0),"Wprowadź kwotę dla oferowanego materiału",IF((L584&lt;&gt;0)*AND(K584=0),"Uzupełnij pola SYMBOL/PRODUCENT dla zamiennika",IF((L584=0)*AND(K584&lt;&gt;0),"cena dla niewłaściwego PRODUCENTA",IF((K584&lt;&gt;0)*AND(L584&lt;&gt;0)*AND(J584=0),"Uzupełnij pole PRODUCENT dla zamiennika","OK")))))</f>
        <v>Wprowadź kwotę dla oferowanego materiału</v>
      </c>
      <c r="V583" s="211"/>
      <c r="W583" s="220"/>
      <c r="X583" s="212"/>
      <c r="Y583" s="211"/>
    </row>
    <row r="584" spans="1:88" ht="15.75" customHeight="1">
      <c r="A584" s="24" t="s">
        <v>206</v>
      </c>
      <c r="B584" s="35" t="s">
        <v>207</v>
      </c>
      <c r="C584" s="26" t="s">
        <v>208</v>
      </c>
      <c r="D584" s="26" t="s">
        <v>204</v>
      </c>
      <c r="E584" s="38">
        <v>3</v>
      </c>
      <c r="F584" s="28" t="s">
        <v>1967</v>
      </c>
      <c r="G584" s="24" t="s">
        <v>105</v>
      </c>
      <c r="H584" s="41" t="s">
        <v>180</v>
      </c>
      <c r="I584" s="39">
        <v>2400</v>
      </c>
      <c r="J584" s="80"/>
      <c r="K584" s="101"/>
      <c r="L584" s="32"/>
      <c r="M584" s="32"/>
      <c r="N584" s="32" t="s">
        <v>1976</v>
      </c>
      <c r="O584" s="213"/>
      <c r="P584" s="213"/>
      <c r="Q584" s="33">
        <f>IF($P583=$Q$4,ROUND($L584,2)*O583,0)</f>
        <v>0</v>
      </c>
      <c r="R584" s="33">
        <f>IF($P583=$R$4,ROUND($L584,2)*O583,0)</f>
        <v>0</v>
      </c>
      <c r="S584" s="33">
        <f>IF(P583=$S$4,ROUND($L584,2)*O583,0)</f>
        <v>0</v>
      </c>
      <c r="T584" s="215"/>
      <c r="U584" s="18"/>
      <c r="V584" s="211"/>
      <c r="W584" s="220"/>
      <c r="X584" s="212"/>
      <c r="Y584" s="212"/>
      <c r="Z584" s="18"/>
      <c r="AA584" s="18"/>
      <c r="AB584" s="18"/>
      <c r="AC584" s="18"/>
      <c r="AD584" s="18"/>
      <c r="AE584" s="18"/>
      <c r="AF584" s="18"/>
      <c r="AG584" s="18"/>
      <c r="AH584" s="18"/>
      <c r="AI584" s="18"/>
      <c r="AJ584" s="18"/>
      <c r="AK584" s="18"/>
      <c r="AL584" s="18"/>
      <c r="AM584" s="18"/>
      <c r="AN584" s="18"/>
      <c r="AO584" s="18"/>
      <c r="AP584" s="18"/>
      <c r="AQ584" s="18"/>
      <c r="AR584" s="18"/>
      <c r="AS584" s="18"/>
      <c r="AT584" s="18"/>
      <c r="AU584" s="18"/>
      <c r="AV584" s="18"/>
      <c r="AW584" s="18"/>
      <c r="AX584" s="18"/>
      <c r="AY584" s="18"/>
      <c r="AZ584" s="18"/>
      <c r="BA584" s="18"/>
      <c r="BB584" s="18"/>
      <c r="BC584" s="18"/>
      <c r="BD584" s="18"/>
      <c r="BE584" s="18"/>
      <c r="BF584" s="18"/>
      <c r="BG584" s="18"/>
      <c r="BH584" s="18"/>
      <c r="BI584" s="18"/>
      <c r="BJ584" s="18"/>
      <c r="BK584" s="18"/>
      <c r="BL584" s="18"/>
      <c r="BM584" s="18"/>
      <c r="BN584" s="18"/>
      <c r="BO584" s="18"/>
      <c r="BP584" s="18"/>
      <c r="BQ584" s="18"/>
      <c r="BR584" s="18"/>
      <c r="BS584" s="18"/>
      <c r="BT584" s="18"/>
      <c r="BU584" s="18"/>
      <c r="BV584" s="18"/>
      <c r="BW584" s="18"/>
      <c r="BX584" s="18"/>
      <c r="BY584" s="18"/>
      <c r="BZ584" s="18"/>
      <c r="CA584" s="18"/>
      <c r="CB584" s="18"/>
      <c r="CC584" s="18"/>
      <c r="CD584" s="18"/>
      <c r="CE584" s="18"/>
      <c r="CF584" s="18"/>
      <c r="CG584" s="18"/>
      <c r="CH584" s="18"/>
      <c r="CI584" s="18"/>
      <c r="CJ584" s="18"/>
    </row>
    <row r="585" spans="1:88" ht="15.75" customHeight="1">
      <c r="A585" s="24" t="s">
        <v>209</v>
      </c>
      <c r="B585" s="35" t="s">
        <v>210</v>
      </c>
      <c r="C585" s="26" t="s">
        <v>211</v>
      </c>
      <c r="D585" s="27" t="s">
        <v>212</v>
      </c>
      <c r="E585" s="38">
        <v>3</v>
      </c>
      <c r="F585" s="37" t="s">
        <v>1967</v>
      </c>
      <c r="G585" s="24" t="s">
        <v>105</v>
      </c>
      <c r="H585" s="29" t="s">
        <v>213</v>
      </c>
      <c r="I585" s="30" t="s">
        <v>2340</v>
      </c>
      <c r="J585" s="31" t="s">
        <v>214</v>
      </c>
      <c r="K585" s="31" t="s">
        <v>215</v>
      </c>
      <c r="L585" s="32"/>
      <c r="M585" s="32"/>
      <c r="N585" s="32" t="s">
        <v>1973</v>
      </c>
      <c r="O585" s="213">
        <v>3</v>
      </c>
      <c r="P585" s="214">
        <v>3</v>
      </c>
      <c r="Q585" s="33">
        <f>IF($P585=$Q$4,ROUND($L585,2)*$O585,0)</f>
        <v>0</v>
      </c>
      <c r="R585" s="33">
        <f>IF($P585=$R$4,ROUND($L585,2)*$O585,0)</f>
        <v>0</v>
      </c>
      <c r="S585" s="33">
        <f>IF($P585=$S$4,ROUND($L585,2)*$O585,0)</f>
        <v>0</v>
      </c>
      <c r="T585" s="215" t="str">
        <f>IF((L585&gt;0)*AND(L586&gt;0),"BŁĄD - Wprowadzono dwie wartości",IF((L585=0)*AND(L586=0),"Wprowadź kwotę dla oferowanego materiału",IF((L586&lt;&gt;0)*AND(K586=0),"Uzupełnij pola SYMBOL/PRODUCENT dla zamiennika",IF((L586=0)*AND(K586&lt;&gt;0),"cena dla niewłaściwego PRODUCENTA",IF((K586&lt;&gt;0)*AND(L586&lt;&gt;0)*AND(J586=0),"Uzupełnij pole PRODUCENT dla zamiennika","OK")))))</f>
        <v>Wprowadź kwotę dla oferowanego materiału</v>
      </c>
      <c r="U585" s="18"/>
      <c r="V585" s="211"/>
      <c r="W585" s="220"/>
      <c r="X585" s="212"/>
      <c r="Y585" s="211"/>
      <c r="Z585" s="18"/>
      <c r="AA585" s="18"/>
      <c r="AB585" s="18"/>
      <c r="AC585" s="18"/>
      <c r="AD585" s="18"/>
      <c r="AE585" s="18"/>
      <c r="AF585" s="18"/>
      <c r="AG585" s="18"/>
      <c r="AH585" s="18"/>
      <c r="AI585" s="18"/>
      <c r="AJ585" s="18"/>
      <c r="AK585" s="18"/>
      <c r="AL585" s="18"/>
      <c r="AM585" s="18"/>
      <c r="AN585" s="18"/>
      <c r="AO585" s="18"/>
      <c r="AP585" s="18"/>
      <c r="AQ585" s="18"/>
      <c r="AR585" s="18"/>
      <c r="AS585" s="18"/>
      <c r="AT585" s="18"/>
      <c r="AU585" s="18"/>
      <c r="AV585" s="18"/>
      <c r="AW585" s="18"/>
      <c r="AX585" s="18"/>
      <c r="AY585" s="18"/>
      <c r="AZ585" s="18"/>
      <c r="BA585" s="18"/>
      <c r="BB585" s="18"/>
      <c r="BC585" s="18"/>
      <c r="BD585" s="18"/>
      <c r="BE585" s="18"/>
      <c r="BF585" s="18"/>
      <c r="BG585" s="18"/>
      <c r="BH585" s="18"/>
      <c r="BI585" s="18"/>
      <c r="BJ585" s="18"/>
      <c r="BK585" s="18"/>
      <c r="BL585" s="18"/>
      <c r="BM585" s="18"/>
      <c r="BN585" s="18"/>
      <c r="BO585" s="18"/>
      <c r="BP585" s="18"/>
      <c r="BQ585" s="18"/>
      <c r="BR585" s="18"/>
      <c r="BS585" s="18"/>
      <c r="BT585" s="18"/>
      <c r="BU585" s="18"/>
      <c r="BV585" s="18"/>
      <c r="BW585" s="18"/>
      <c r="BX585" s="18"/>
      <c r="BY585" s="18"/>
      <c r="BZ585" s="18"/>
      <c r="CA585" s="18"/>
      <c r="CB585" s="18"/>
      <c r="CC585" s="18"/>
      <c r="CD585" s="18"/>
      <c r="CE585" s="18"/>
      <c r="CF585" s="18"/>
      <c r="CG585" s="18"/>
      <c r="CH585" s="18"/>
      <c r="CI585" s="18"/>
      <c r="CJ585" s="18"/>
    </row>
    <row r="586" spans="1:88" ht="15.75" customHeight="1">
      <c r="A586" s="34" t="s">
        <v>216</v>
      </c>
      <c r="B586" s="25" t="s">
        <v>217</v>
      </c>
      <c r="C586" s="26" t="s">
        <v>218</v>
      </c>
      <c r="D586" s="27" t="s">
        <v>212</v>
      </c>
      <c r="E586" s="38">
        <v>3</v>
      </c>
      <c r="F586" s="37" t="s">
        <v>1967</v>
      </c>
      <c r="G586" s="24" t="s">
        <v>105</v>
      </c>
      <c r="H586" s="29" t="s">
        <v>213</v>
      </c>
      <c r="I586" s="30" t="s">
        <v>2340</v>
      </c>
      <c r="J586" s="43"/>
      <c r="K586" s="36"/>
      <c r="L586" s="32"/>
      <c r="M586" s="32"/>
      <c r="N586" s="32" t="s">
        <v>1976</v>
      </c>
      <c r="O586" s="213"/>
      <c r="P586" s="213"/>
      <c r="Q586" s="33">
        <f>IF($P585=$Q$4,ROUND($L586,2)*O585,0)</f>
        <v>0</v>
      </c>
      <c r="R586" s="33">
        <f>IF($P585=$R$4,ROUND($L586,2)*O585,0)</f>
        <v>0</v>
      </c>
      <c r="S586" s="33">
        <f>IF(P585=$S$4,ROUND($L586,2)*O585,0)</f>
        <v>0</v>
      </c>
      <c r="T586" s="215"/>
      <c r="U586" s="18"/>
      <c r="V586" s="211"/>
      <c r="W586" s="220"/>
      <c r="X586" s="212"/>
      <c r="Y586" s="212"/>
      <c r="Z586" s="18"/>
      <c r="AA586" s="18"/>
      <c r="AB586" s="18"/>
      <c r="AC586" s="18"/>
      <c r="AD586" s="18"/>
      <c r="AE586" s="18"/>
      <c r="AF586" s="18"/>
      <c r="AG586" s="18"/>
      <c r="AH586" s="18"/>
      <c r="AI586" s="18"/>
      <c r="AJ586" s="18"/>
      <c r="AK586" s="18"/>
      <c r="AL586" s="18"/>
      <c r="AM586" s="18"/>
      <c r="AN586" s="18"/>
      <c r="AO586" s="18"/>
      <c r="AP586" s="18"/>
      <c r="AQ586" s="18"/>
      <c r="AR586" s="18"/>
      <c r="AS586" s="18"/>
      <c r="AT586" s="18"/>
      <c r="AU586" s="18"/>
      <c r="AV586" s="18"/>
      <c r="AW586" s="18"/>
      <c r="AX586" s="18"/>
      <c r="AY586" s="18"/>
      <c r="AZ586" s="18"/>
      <c r="BA586" s="18"/>
      <c r="BB586" s="18"/>
      <c r="BC586" s="18"/>
      <c r="BD586" s="18"/>
      <c r="BE586" s="18"/>
      <c r="BF586" s="18"/>
      <c r="BG586" s="18"/>
      <c r="BH586" s="18"/>
      <c r="BI586" s="18"/>
      <c r="BJ586" s="18"/>
      <c r="BK586" s="18"/>
      <c r="BL586" s="18"/>
      <c r="BM586" s="18"/>
      <c r="BN586" s="18"/>
      <c r="BO586" s="18"/>
      <c r="BP586" s="18"/>
      <c r="BQ586" s="18"/>
      <c r="BR586" s="18"/>
      <c r="BS586" s="18"/>
      <c r="BT586" s="18"/>
      <c r="BU586" s="18"/>
      <c r="BV586" s="18"/>
      <c r="BW586" s="18"/>
      <c r="BX586" s="18"/>
      <c r="BY586" s="18"/>
      <c r="BZ586" s="18"/>
      <c r="CA586" s="18"/>
      <c r="CB586" s="18"/>
      <c r="CC586" s="18"/>
      <c r="CD586" s="18"/>
      <c r="CE586" s="18"/>
      <c r="CF586" s="18"/>
      <c r="CG586" s="18"/>
      <c r="CH586" s="18"/>
      <c r="CI586" s="18"/>
      <c r="CJ586" s="18"/>
    </row>
    <row r="587" spans="1:88" ht="15.75" customHeight="1">
      <c r="A587" s="24" t="s">
        <v>219</v>
      </c>
      <c r="B587" s="35" t="s">
        <v>220</v>
      </c>
      <c r="C587" s="26" t="s">
        <v>221</v>
      </c>
      <c r="D587" s="27" t="s">
        <v>222</v>
      </c>
      <c r="E587" s="38">
        <v>3</v>
      </c>
      <c r="F587" s="28" t="s">
        <v>223</v>
      </c>
      <c r="G587" s="24" t="s">
        <v>105</v>
      </c>
      <c r="H587" s="29" t="s">
        <v>213</v>
      </c>
      <c r="I587" s="30" t="s">
        <v>2340</v>
      </c>
      <c r="J587" s="31" t="s">
        <v>214</v>
      </c>
      <c r="K587" s="31" t="s">
        <v>224</v>
      </c>
      <c r="L587" s="32"/>
      <c r="M587" s="32"/>
      <c r="N587" s="32" t="s">
        <v>1973</v>
      </c>
      <c r="O587" s="213">
        <v>2</v>
      </c>
      <c r="P587" s="214">
        <v>3</v>
      </c>
      <c r="Q587" s="33">
        <f>IF($P587=$Q$4,ROUND($L587,2)*$O587,0)</f>
        <v>0</v>
      </c>
      <c r="R587" s="33">
        <f>IF($P587=$R$4,ROUND($L587,2)*$O587,0)</f>
        <v>0</v>
      </c>
      <c r="S587" s="33">
        <f>IF($P587=$S$4,ROUND($L587,2)*$O587,0)</f>
        <v>0</v>
      </c>
      <c r="T587" s="215" t="str">
        <f>IF((L587&gt;0)*AND(L588&gt;0),"BŁĄD - Wprowadzono dwie wartości",IF((L587=0)*AND(L588=0),"Wprowadź kwotę dla oferowanego materiału",IF((L588&lt;&gt;0)*AND(K588=0),"Uzupełnij pola SYMBOL/PRODUCENT dla zamiennika",IF((L588=0)*AND(K588&lt;&gt;0),"cena dla niewłaściwego PRODUCENTA",IF((K588&lt;&gt;0)*AND(L588&lt;&gt;0)*AND(J588=0),"Uzupełnij pole PRODUCENT dla zamiennika","OK")))))</f>
        <v>Wprowadź kwotę dla oferowanego materiału</v>
      </c>
      <c r="U587" s="18"/>
      <c r="V587" s="211"/>
      <c r="W587" s="220"/>
      <c r="X587" s="212"/>
      <c r="Y587" s="211"/>
      <c r="Z587" s="18"/>
      <c r="AA587" s="18"/>
      <c r="AB587" s="18"/>
      <c r="AC587" s="18"/>
      <c r="AD587" s="18"/>
      <c r="AE587" s="18"/>
      <c r="AF587" s="18"/>
      <c r="AG587" s="18"/>
      <c r="AH587" s="18"/>
      <c r="AI587" s="18"/>
      <c r="AJ587" s="18"/>
      <c r="AK587" s="18"/>
      <c r="AL587" s="18"/>
      <c r="AM587" s="18"/>
      <c r="AN587" s="18"/>
      <c r="AO587" s="18"/>
      <c r="AP587" s="18"/>
      <c r="AQ587" s="18"/>
      <c r="AR587" s="18"/>
      <c r="AS587" s="18"/>
      <c r="AT587" s="18"/>
      <c r="AU587" s="18"/>
      <c r="AV587" s="18"/>
      <c r="AW587" s="18"/>
      <c r="AX587" s="18"/>
      <c r="AY587" s="18"/>
      <c r="AZ587" s="18"/>
      <c r="BA587" s="18"/>
      <c r="BB587" s="18"/>
      <c r="BC587" s="18"/>
      <c r="BD587" s="18"/>
      <c r="BE587" s="18"/>
      <c r="BF587" s="18"/>
      <c r="BG587" s="18"/>
      <c r="BH587" s="18"/>
      <c r="BI587" s="18"/>
      <c r="BJ587" s="18"/>
      <c r="BK587" s="18"/>
      <c r="BL587" s="18"/>
      <c r="BM587" s="18"/>
      <c r="BN587" s="18"/>
      <c r="BO587" s="18"/>
      <c r="BP587" s="18"/>
      <c r="BQ587" s="18"/>
      <c r="BR587" s="18"/>
      <c r="BS587" s="18"/>
      <c r="BT587" s="18"/>
      <c r="BU587" s="18"/>
      <c r="BV587" s="18"/>
      <c r="BW587" s="18"/>
      <c r="BX587" s="18"/>
      <c r="BY587" s="18"/>
      <c r="BZ587" s="18"/>
      <c r="CA587" s="18"/>
      <c r="CB587" s="18"/>
      <c r="CC587" s="18"/>
      <c r="CD587" s="18"/>
      <c r="CE587" s="18"/>
      <c r="CF587" s="18"/>
      <c r="CG587" s="18"/>
      <c r="CH587" s="18"/>
      <c r="CI587" s="18"/>
      <c r="CJ587" s="18"/>
    </row>
    <row r="588" spans="1:88" ht="15.75" customHeight="1">
      <c r="A588" s="24" t="s">
        <v>225</v>
      </c>
      <c r="B588" s="25" t="s">
        <v>226</v>
      </c>
      <c r="C588" s="26" t="s">
        <v>227</v>
      </c>
      <c r="D588" s="27" t="s">
        <v>222</v>
      </c>
      <c r="E588" s="38">
        <v>3</v>
      </c>
      <c r="F588" s="28" t="s">
        <v>223</v>
      </c>
      <c r="G588" s="24" t="s">
        <v>105</v>
      </c>
      <c r="H588" s="29" t="s">
        <v>213</v>
      </c>
      <c r="I588" s="30" t="s">
        <v>2340</v>
      </c>
      <c r="J588" s="31"/>
      <c r="K588" s="36"/>
      <c r="L588" s="32"/>
      <c r="M588" s="32"/>
      <c r="N588" s="32" t="s">
        <v>1976</v>
      </c>
      <c r="O588" s="213"/>
      <c r="P588" s="213"/>
      <c r="Q588" s="33">
        <f>IF($P587=$Q$4,ROUND($L588,2)*O587,0)</f>
        <v>0</v>
      </c>
      <c r="R588" s="33">
        <f>IF($P587=$R$4,ROUND($L588,2)*O587,0)</f>
        <v>0</v>
      </c>
      <c r="S588" s="33">
        <f>IF(P587=$S$4,ROUND($L588,2)*O587,0)</f>
        <v>0</v>
      </c>
      <c r="T588" s="215"/>
      <c r="U588" s="18"/>
      <c r="V588" s="211"/>
      <c r="W588" s="220"/>
      <c r="X588" s="212"/>
      <c r="Y588" s="212"/>
      <c r="Z588" s="18"/>
      <c r="AA588" s="18"/>
      <c r="AB588" s="18"/>
      <c r="AC588" s="18"/>
      <c r="AD588" s="18"/>
      <c r="AE588" s="18"/>
      <c r="AF588" s="18"/>
      <c r="AG588" s="18"/>
      <c r="AH588" s="18"/>
      <c r="AI588" s="18"/>
      <c r="AJ588" s="18"/>
      <c r="AK588" s="18"/>
      <c r="AL588" s="18"/>
      <c r="AM588" s="18"/>
      <c r="AN588" s="18"/>
      <c r="AO588" s="18"/>
      <c r="AP588" s="18"/>
      <c r="AQ588" s="18"/>
      <c r="AR588" s="18"/>
      <c r="AS588" s="18"/>
      <c r="AT588" s="18"/>
      <c r="AU588" s="18"/>
      <c r="AV588" s="18"/>
      <c r="AW588" s="18"/>
      <c r="AX588" s="18"/>
      <c r="AY588" s="18"/>
      <c r="AZ588" s="18"/>
      <c r="BA588" s="18"/>
      <c r="BB588" s="18"/>
      <c r="BC588" s="18"/>
      <c r="BD588" s="18"/>
      <c r="BE588" s="18"/>
      <c r="BF588" s="18"/>
      <c r="BG588" s="18"/>
      <c r="BH588" s="18"/>
      <c r="BI588" s="18"/>
      <c r="BJ588" s="18"/>
      <c r="BK588" s="18"/>
      <c r="BL588" s="18"/>
      <c r="BM588" s="18"/>
      <c r="BN588" s="18"/>
      <c r="BO588" s="18"/>
      <c r="BP588" s="18"/>
      <c r="BQ588" s="18"/>
      <c r="BR588" s="18"/>
      <c r="BS588" s="18"/>
      <c r="BT588" s="18"/>
      <c r="BU588" s="18"/>
      <c r="BV588" s="18"/>
      <c r="BW588" s="18"/>
      <c r="BX588" s="18"/>
      <c r="BY588" s="18"/>
      <c r="BZ588" s="18"/>
      <c r="CA588" s="18"/>
      <c r="CB588" s="18"/>
      <c r="CC588" s="18"/>
      <c r="CD588" s="18"/>
      <c r="CE588" s="18"/>
      <c r="CF588" s="18"/>
      <c r="CG588" s="18"/>
      <c r="CH588" s="18"/>
      <c r="CI588" s="18"/>
      <c r="CJ588" s="18"/>
    </row>
    <row r="589" spans="1:88" ht="15.75" customHeight="1">
      <c r="A589" s="24" t="s">
        <v>228</v>
      </c>
      <c r="B589" s="25" t="s">
        <v>229</v>
      </c>
      <c r="C589" s="26" t="s">
        <v>230</v>
      </c>
      <c r="D589" s="26" t="s">
        <v>231</v>
      </c>
      <c r="E589" s="38">
        <v>3</v>
      </c>
      <c r="F589" s="28" t="s">
        <v>1967</v>
      </c>
      <c r="G589" s="24" t="s">
        <v>105</v>
      </c>
      <c r="H589" s="29" t="s">
        <v>232</v>
      </c>
      <c r="I589" s="30" t="s">
        <v>2843</v>
      </c>
      <c r="J589" s="31" t="s">
        <v>214</v>
      </c>
      <c r="K589" s="31" t="s">
        <v>233</v>
      </c>
      <c r="L589" s="32"/>
      <c r="M589" s="32"/>
      <c r="N589" s="32" t="s">
        <v>1973</v>
      </c>
      <c r="O589" s="213">
        <v>7</v>
      </c>
      <c r="P589" s="214">
        <v>2</v>
      </c>
      <c r="Q589" s="33">
        <f>IF($P589=$Q$4,ROUND($L589,2)*$O589,0)</f>
        <v>0</v>
      </c>
      <c r="R589" s="33">
        <f>IF($P589=$R$4,ROUND($L589,2)*$O589,0)</f>
        <v>0</v>
      </c>
      <c r="S589" s="33">
        <f>IF($P589=$S$4,ROUND($L589,2)*$O589,0)</f>
        <v>0</v>
      </c>
      <c r="T589" s="215" t="str">
        <f>IF((L589&gt;0)*AND(L590&gt;0),"BŁĄD - Wprowadzono dwie wartości",IF((L589=0)*AND(L590=0),"Wprowadź kwotę dla oferowanego materiału",IF((L590&lt;&gt;0)*AND(K590=0),"Uzupełnij pola SYMBOL/PRODUCENT dla zamiennika",IF((L590=0)*AND(K590&lt;&gt;0),"cena dla niewłaściwego PRODUCENTA",IF((K590&lt;&gt;0)*AND(L590&lt;&gt;0)*AND(J590=0),"Uzupełnij pole PRODUCENT dla zamiennika","OK")))))</f>
        <v>Wprowadź kwotę dla oferowanego materiału</v>
      </c>
      <c r="U589" s="18"/>
      <c r="V589" s="211"/>
      <c r="W589" s="220"/>
      <c r="X589" s="212"/>
      <c r="Y589" s="211"/>
      <c r="Z589" s="18"/>
      <c r="AA589" s="18"/>
      <c r="AB589" s="18"/>
      <c r="AC589" s="18"/>
      <c r="AD589" s="18"/>
      <c r="AE589" s="18"/>
      <c r="AF589" s="18"/>
      <c r="AG589" s="18"/>
      <c r="AH589" s="18"/>
      <c r="AI589" s="18"/>
      <c r="AJ589" s="18"/>
      <c r="AK589" s="18"/>
      <c r="AL589" s="18"/>
      <c r="AM589" s="18"/>
      <c r="AN589" s="18"/>
      <c r="AO589" s="18"/>
      <c r="AP589" s="18"/>
      <c r="AQ589" s="18"/>
      <c r="AR589" s="18"/>
      <c r="AS589" s="18"/>
      <c r="AT589" s="18"/>
      <c r="AU589" s="18"/>
      <c r="AV589" s="18"/>
      <c r="AW589" s="18"/>
      <c r="AX589" s="18"/>
      <c r="AY589" s="18"/>
      <c r="AZ589" s="18"/>
      <c r="BA589" s="18"/>
      <c r="BB589" s="18"/>
      <c r="BC589" s="18"/>
      <c r="BD589" s="18"/>
      <c r="BE589" s="18"/>
      <c r="BF589" s="18"/>
      <c r="BG589" s="18"/>
      <c r="BH589" s="18"/>
      <c r="BI589" s="18"/>
      <c r="BJ589" s="18"/>
      <c r="BK589" s="18"/>
      <c r="BL589" s="18"/>
      <c r="BM589" s="18"/>
      <c r="BN589" s="18"/>
      <c r="BO589" s="18"/>
      <c r="BP589" s="18"/>
      <c r="BQ589" s="18"/>
      <c r="BR589" s="18"/>
      <c r="BS589" s="18"/>
      <c r="BT589" s="18"/>
      <c r="BU589" s="18"/>
      <c r="BV589" s="18"/>
      <c r="BW589" s="18"/>
      <c r="BX589" s="18"/>
      <c r="BY589" s="18"/>
      <c r="BZ589" s="18"/>
      <c r="CA589" s="18"/>
      <c r="CB589" s="18"/>
      <c r="CC589" s="18"/>
      <c r="CD589" s="18"/>
      <c r="CE589" s="18"/>
      <c r="CF589" s="18"/>
      <c r="CG589" s="18"/>
      <c r="CH589" s="18"/>
      <c r="CI589" s="18"/>
      <c r="CJ589" s="18"/>
    </row>
    <row r="590" spans="1:88" ht="15.75" customHeight="1">
      <c r="A590" s="24" t="s">
        <v>234</v>
      </c>
      <c r="B590" s="25" t="s">
        <v>235</v>
      </c>
      <c r="C590" s="26" t="s">
        <v>236</v>
      </c>
      <c r="D590" s="26" t="s">
        <v>231</v>
      </c>
      <c r="E590" s="38">
        <v>3</v>
      </c>
      <c r="F590" s="28" t="s">
        <v>1967</v>
      </c>
      <c r="G590" s="24" t="s">
        <v>105</v>
      </c>
      <c r="H590" s="29" t="s">
        <v>232</v>
      </c>
      <c r="I590" s="30" t="s">
        <v>2843</v>
      </c>
      <c r="J590" s="43"/>
      <c r="K590" s="102"/>
      <c r="L590" s="32"/>
      <c r="M590" s="32"/>
      <c r="N590" s="32" t="s">
        <v>1976</v>
      </c>
      <c r="O590" s="213"/>
      <c r="P590" s="213"/>
      <c r="Q590" s="33">
        <f>IF($P589=$Q$4,ROUND($L590,2)*O589,0)</f>
        <v>0</v>
      </c>
      <c r="R590" s="33">
        <f>IF($P589=$R$4,ROUND($L590,2)*O589,0)</f>
        <v>0</v>
      </c>
      <c r="S590" s="33">
        <f>IF(P589=$S$4,ROUND($L590,2)*O589,0)</f>
        <v>0</v>
      </c>
      <c r="T590" s="215"/>
      <c r="U590" s="18"/>
      <c r="V590" s="211"/>
      <c r="W590" s="220"/>
      <c r="X590" s="212"/>
      <c r="Y590" s="212"/>
      <c r="Z590" s="18"/>
      <c r="AA590" s="18"/>
      <c r="AB590" s="18"/>
      <c r="AC590" s="18"/>
      <c r="AD590" s="18"/>
      <c r="AE590" s="18"/>
      <c r="AF590" s="18"/>
      <c r="AG590" s="18"/>
      <c r="AH590" s="18"/>
      <c r="AI590" s="18"/>
      <c r="AJ590" s="18"/>
      <c r="AK590" s="18"/>
      <c r="AL590" s="18"/>
      <c r="AM590" s="18"/>
      <c r="AN590" s="18"/>
      <c r="AO590" s="18"/>
      <c r="AP590" s="18"/>
      <c r="AQ590" s="18"/>
      <c r="AR590" s="18"/>
      <c r="AS590" s="18"/>
      <c r="AT590" s="18"/>
      <c r="AU590" s="18"/>
      <c r="AV590" s="18"/>
      <c r="AW590" s="18"/>
      <c r="AX590" s="18"/>
      <c r="AY590" s="18"/>
      <c r="AZ590" s="18"/>
      <c r="BA590" s="18"/>
      <c r="BB590" s="18"/>
      <c r="BC590" s="18"/>
      <c r="BD590" s="18"/>
      <c r="BE590" s="18"/>
      <c r="BF590" s="18"/>
      <c r="BG590" s="18"/>
      <c r="BH590" s="18"/>
      <c r="BI590" s="18"/>
      <c r="BJ590" s="18"/>
      <c r="BK590" s="18"/>
      <c r="BL590" s="18"/>
      <c r="BM590" s="18"/>
      <c r="BN590" s="18"/>
      <c r="BO590" s="18"/>
      <c r="BP590" s="18"/>
      <c r="BQ590" s="18"/>
      <c r="BR590" s="18"/>
      <c r="BS590" s="18"/>
      <c r="BT590" s="18"/>
      <c r="BU590" s="18"/>
      <c r="BV590" s="18"/>
      <c r="BW590" s="18"/>
      <c r="BX590" s="18"/>
      <c r="BY590" s="18"/>
      <c r="BZ590" s="18"/>
      <c r="CA590" s="18"/>
      <c r="CB590" s="18"/>
      <c r="CC590" s="18"/>
      <c r="CD590" s="18"/>
      <c r="CE590" s="18"/>
      <c r="CF590" s="18"/>
      <c r="CG590" s="18"/>
      <c r="CH590" s="18"/>
      <c r="CI590" s="18"/>
      <c r="CJ590" s="18"/>
    </row>
    <row r="591" spans="1:88" ht="15.75" customHeight="1">
      <c r="A591" s="34" t="s">
        <v>237</v>
      </c>
      <c r="B591" s="25" t="s">
        <v>238</v>
      </c>
      <c r="C591" s="26" t="s">
        <v>239</v>
      </c>
      <c r="D591" s="26" t="s">
        <v>231</v>
      </c>
      <c r="E591" s="38">
        <v>3</v>
      </c>
      <c r="F591" s="28" t="s">
        <v>2134</v>
      </c>
      <c r="G591" s="24" t="s">
        <v>105</v>
      </c>
      <c r="H591" s="29" t="s">
        <v>232</v>
      </c>
      <c r="I591" s="30" t="s">
        <v>240</v>
      </c>
      <c r="J591" s="31" t="s">
        <v>214</v>
      </c>
      <c r="K591" s="31" t="s">
        <v>241</v>
      </c>
      <c r="L591" s="32"/>
      <c r="M591" s="32"/>
      <c r="N591" s="32" t="s">
        <v>1973</v>
      </c>
      <c r="O591" s="213">
        <v>7</v>
      </c>
      <c r="P591" s="214">
        <v>2</v>
      </c>
      <c r="Q591" s="33">
        <f>IF($P591=$Q$4,ROUND($L591,2)*$O591,0)</f>
        <v>0</v>
      </c>
      <c r="R591" s="33">
        <f>IF($P591=$R$4,ROUND($L591,2)*$O591,0)</f>
        <v>0</v>
      </c>
      <c r="S591" s="33">
        <f>IF($P591=$S$4,ROUND($L591,2)*$O591,0)</f>
        <v>0</v>
      </c>
      <c r="T591" s="215" t="str">
        <f>IF((L591&gt;0)*AND(L592&gt;0),"BŁĄD - Wprowadzono dwie wartości",IF((L591=0)*AND(L592=0),"Wprowadź kwotę dla oferowanego materiału",IF((L592&lt;&gt;0)*AND(K592=0),"Uzupełnij pola SYMBOL/PRODUCENT dla zamiennika",IF((L592=0)*AND(K592&lt;&gt;0),"cena dla niewłaściwego PRODUCENTA",IF((K592&lt;&gt;0)*AND(L592&lt;&gt;0)*AND(J592=0),"Uzupełnij pole PRODUCENT dla zamiennika","OK")))))</f>
        <v>Wprowadź kwotę dla oferowanego materiału</v>
      </c>
      <c r="U591" s="18"/>
      <c r="V591" s="211"/>
      <c r="W591" s="220"/>
      <c r="X591" s="212"/>
      <c r="Y591" s="211"/>
      <c r="Z591" s="18"/>
      <c r="AA591" s="18"/>
      <c r="AB591" s="18"/>
      <c r="AC591" s="18"/>
      <c r="AD591" s="18"/>
      <c r="AE591" s="18"/>
      <c r="AF591" s="18"/>
      <c r="AG591" s="18"/>
      <c r="AH591" s="18"/>
      <c r="AI591" s="18"/>
      <c r="AJ591" s="18"/>
      <c r="AK591" s="18"/>
      <c r="AL591" s="18"/>
      <c r="AM591" s="18"/>
      <c r="AN591" s="18"/>
      <c r="AO591" s="18"/>
      <c r="AP591" s="18"/>
      <c r="AQ591" s="18"/>
      <c r="AR591" s="18"/>
      <c r="AS591" s="18"/>
      <c r="AT591" s="18"/>
      <c r="AU591" s="18"/>
      <c r="AV591" s="18"/>
      <c r="AW591" s="18"/>
      <c r="AX591" s="18"/>
      <c r="AY591" s="18"/>
      <c r="AZ591" s="18"/>
      <c r="BA591" s="18"/>
      <c r="BB591" s="18"/>
      <c r="BC591" s="18"/>
      <c r="BD591" s="18"/>
      <c r="BE591" s="18"/>
      <c r="BF591" s="18"/>
      <c r="BG591" s="18"/>
      <c r="BH591" s="18"/>
      <c r="BI591" s="18"/>
      <c r="BJ591" s="18"/>
      <c r="BK591" s="18"/>
      <c r="BL591" s="18"/>
      <c r="BM591" s="18"/>
      <c r="BN591" s="18"/>
      <c r="BO591" s="18"/>
      <c r="BP591" s="18"/>
      <c r="BQ591" s="18"/>
      <c r="BR591" s="18"/>
      <c r="BS591" s="18"/>
      <c r="BT591" s="18"/>
      <c r="BU591" s="18"/>
      <c r="BV591" s="18"/>
      <c r="BW591" s="18"/>
      <c r="BX591" s="18"/>
      <c r="BY591" s="18"/>
      <c r="BZ591" s="18"/>
      <c r="CA591" s="18"/>
      <c r="CB591" s="18"/>
      <c r="CC591" s="18"/>
      <c r="CD591" s="18"/>
      <c r="CE591" s="18"/>
      <c r="CF591" s="18"/>
      <c r="CG591" s="18"/>
      <c r="CH591" s="18"/>
      <c r="CI591" s="18"/>
      <c r="CJ591" s="18"/>
    </row>
    <row r="592" spans="1:88" ht="15.75" customHeight="1">
      <c r="A592" s="24" t="s">
        <v>242</v>
      </c>
      <c r="B592" s="25" t="s">
        <v>243</v>
      </c>
      <c r="C592" s="26" t="s">
        <v>244</v>
      </c>
      <c r="D592" s="26" t="s">
        <v>231</v>
      </c>
      <c r="E592" s="38">
        <v>3</v>
      </c>
      <c r="F592" s="28" t="s">
        <v>2134</v>
      </c>
      <c r="G592" s="24" t="s">
        <v>105</v>
      </c>
      <c r="H592" s="29" t="s">
        <v>232</v>
      </c>
      <c r="I592" s="30" t="s">
        <v>240</v>
      </c>
      <c r="J592" s="43"/>
      <c r="K592" s="101"/>
      <c r="L592" s="32"/>
      <c r="M592" s="32"/>
      <c r="N592" s="32" t="s">
        <v>1976</v>
      </c>
      <c r="O592" s="213"/>
      <c r="P592" s="213"/>
      <c r="Q592" s="33">
        <f>IF($P591=$Q$4,ROUND($L592,2)*O591,0)</f>
        <v>0</v>
      </c>
      <c r="R592" s="33">
        <f>IF($P591=$R$4,ROUND($L592,2)*O591,0)</f>
        <v>0</v>
      </c>
      <c r="S592" s="33">
        <f>IF(P591=$S$4,ROUND($L592,2)*O591,0)</f>
        <v>0</v>
      </c>
      <c r="T592" s="215"/>
      <c r="U592" s="18"/>
      <c r="V592" s="211"/>
      <c r="W592" s="220"/>
      <c r="X592" s="212"/>
      <c r="Y592" s="212"/>
      <c r="Z592" s="18"/>
      <c r="AA592" s="18"/>
      <c r="AB592" s="18"/>
      <c r="AC592" s="18"/>
      <c r="AD592" s="18"/>
      <c r="AE592" s="18"/>
      <c r="AF592" s="18"/>
      <c r="AG592" s="18"/>
      <c r="AH592" s="18"/>
      <c r="AI592" s="18"/>
      <c r="AJ592" s="18"/>
      <c r="AK592" s="18"/>
      <c r="AL592" s="18"/>
      <c r="AM592" s="18"/>
      <c r="AN592" s="18"/>
      <c r="AO592" s="18"/>
      <c r="AP592" s="18"/>
      <c r="AQ592" s="18"/>
      <c r="AR592" s="18"/>
      <c r="AS592" s="18"/>
      <c r="AT592" s="18"/>
      <c r="AU592" s="18"/>
      <c r="AV592" s="18"/>
      <c r="AW592" s="18"/>
      <c r="AX592" s="18"/>
      <c r="AY592" s="18"/>
      <c r="AZ592" s="18"/>
      <c r="BA592" s="18"/>
      <c r="BB592" s="18"/>
      <c r="BC592" s="18"/>
      <c r="BD592" s="18"/>
      <c r="BE592" s="18"/>
      <c r="BF592" s="18"/>
      <c r="BG592" s="18"/>
      <c r="BH592" s="18"/>
      <c r="BI592" s="18"/>
      <c r="BJ592" s="18"/>
      <c r="BK592" s="18"/>
      <c r="BL592" s="18"/>
      <c r="BM592" s="18"/>
      <c r="BN592" s="18"/>
      <c r="BO592" s="18"/>
      <c r="BP592" s="18"/>
      <c r="BQ592" s="18"/>
      <c r="BR592" s="18"/>
      <c r="BS592" s="18"/>
      <c r="BT592" s="18"/>
      <c r="BU592" s="18"/>
      <c r="BV592" s="18"/>
      <c r="BW592" s="18"/>
      <c r="BX592" s="18"/>
      <c r="BY592" s="18"/>
      <c r="BZ592" s="18"/>
      <c r="CA592" s="18"/>
      <c r="CB592" s="18"/>
      <c r="CC592" s="18"/>
      <c r="CD592" s="18"/>
      <c r="CE592" s="18"/>
      <c r="CF592" s="18"/>
      <c r="CG592" s="18"/>
      <c r="CH592" s="18"/>
      <c r="CI592" s="18"/>
      <c r="CJ592" s="18"/>
    </row>
    <row r="593" spans="1:88" ht="15.75" customHeight="1">
      <c r="A593" s="24" t="s">
        <v>245</v>
      </c>
      <c r="B593" s="25" t="s">
        <v>246</v>
      </c>
      <c r="C593" s="26" t="s">
        <v>247</v>
      </c>
      <c r="D593" s="26" t="s">
        <v>231</v>
      </c>
      <c r="E593" s="38">
        <v>3</v>
      </c>
      <c r="F593" s="28" t="s">
        <v>2143</v>
      </c>
      <c r="G593" s="24" t="s">
        <v>105</v>
      </c>
      <c r="H593" s="29" t="s">
        <v>232</v>
      </c>
      <c r="I593" s="30" t="s">
        <v>240</v>
      </c>
      <c r="J593" s="31" t="s">
        <v>214</v>
      </c>
      <c r="K593" s="31" t="s">
        <v>248</v>
      </c>
      <c r="L593" s="32"/>
      <c r="M593" s="32"/>
      <c r="N593" s="32" t="s">
        <v>1973</v>
      </c>
      <c r="O593" s="213">
        <v>7</v>
      </c>
      <c r="P593" s="214">
        <v>2</v>
      </c>
      <c r="Q593" s="33">
        <f>IF($P593=$Q$4,ROUND($L593,2)*$O593,0)</f>
        <v>0</v>
      </c>
      <c r="R593" s="33">
        <f>IF($P593=$R$4,ROUND($L593,2)*$O593,0)</f>
        <v>0</v>
      </c>
      <c r="S593" s="33">
        <f>IF($P593=$S$4,ROUND($L593,2)*$O593,0)</f>
        <v>0</v>
      </c>
      <c r="T593" s="215" t="str">
        <f>IF((L593&gt;0)*AND(L594&gt;0),"BŁĄD - Wprowadzono dwie wartości",IF((L593=0)*AND(L594=0),"Wprowadź kwotę dla oferowanego materiału",IF((L594&lt;&gt;0)*AND(K594=0),"Uzupełnij pola SYMBOL/PRODUCENT dla zamiennika",IF((L594=0)*AND(K594&lt;&gt;0),"cena dla niewłaściwego PRODUCENTA",IF((K594&lt;&gt;0)*AND(L594&lt;&gt;0)*AND(J594=0),"Uzupełnij pole PRODUCENT dla zamiennika","OK")))))</f>
        <v>Wprowadź kwotę dla oferowanego materiału</v>
      </c>
      <c r="U593" s="18"/>
      <c r="V593" s="211"/>
      <c r="W593" s="220"/>
      <c r="X593" s="212"/>
      <c r="Y593" s="211"/>
      <c r="Z593" s="18"/>
      <c r="AA593" s="18"/>
      <c r="AB593" s="18"/>
      <c r="AC593" s="18"/>
      <c r="AD593" s="18"/>
      <c r="AE593" s="18"/>
      <c r="AF593" s="18"/>
      <c r="AG593" s="18"/>
      <c r="AH593" s="18"/>
      <c r="AI593" s="18"/>
      <c r="AJ593" s="18"/>
      <c r="AK593" s="18"/>
      <c r="AL593" s="18"/>
      <c r="AM593" s="18"/>
      <c r="AN593" s="18"/>
      <c r="AO593" s="18"/>
      <c r="AP593" s="18"/>
      <c r="AQ593" s="18"/>
      <c r="AR593" s="18"/>
      <c r="AS593" s="18"/>
      <c r="AT593" s="18"/>
      <c r="AU593" s="18"/>
      <c r="AV593" s="18"/>
      <c r="AW593" s="18"/>
      <c r="AX593" s="18"/>
      <c r="AY593" s="18"/>
      <c r="AZ593" s="18"/>
      <c r="BA593" s="18"/>
      <c r="BB593" s="18"/>
      <c r="BC593" s="18"/>
      <c r="BD593" s="18"/>
      <c r="BE593" s="18"/>
      <c r="BF593" s="18"/>
      <c r="BG593" s="18"/>
      <c r="BH593" s="18"/>
      <c r="BI593" s="18"/>
      <c r="BJ593" s="18"/>
      <c r="BK593" s="18"/>
      <c r="BL593" s="18"/>
      <c r="BM593" s="18"/>
      <c r="BN593" s="18"/>
      <c r="BO593" s="18"/>
      <c r="BP593" s="18"/>
      <c r="BQ593" s="18"/>
      <c r="BR593" s="18"/>
      <c r="BS593" s="18"/>
      <c r="BT593" s="18"/>
      <c r="BU593" s="18"/>
      <c r="BV593" s="18"/>
      <c r="BW593" s="18"/>
      <c r="BX593" s="18"/>
      <c r="BY593" s="18"/>
      <c r="BZ593" s="18"/>
      <c r="CA593" s="18"/>
      <c r="CB593" s="18"/>
      <c r="CC593" s="18"/>
      <c r="CD593" s="18"/>
      <c r="CE593" s="18"/>
      <c r="CF593" s="18"/>
      <c r="CG593" s="18"/>
      <c r="CH593" s="18"/>
      <c r="CI593" s="18"/>
      <c r="CJ593" s="18"/>
    </row>
    <row r="594" spans="1:88" ht="15.75" customHeight="1">
      <c r="A594" s="24" t="s">
        <v>249</v>
      </c>
      <c r="B594" s="25" t="s">
        <v>250</v>
      </c>
      <c r="C594" s="26" t="s">
        <v>251</v>
      </c>
      <c r="D594" s="26" t="s">
        <v>231</v>
      </c>
      <c r="E594" s="38">
        <v>3</v>
      </c>
      <c r="F594" s="28" t="s">
        <v>2143</v>
      </c>
      <c r="G594" s="24" t="s">
        <v>105</v>
      </c>
      <c r="H594" s="29" t="s">
        <v>232</v>
      </c>
      <c r="I594" s="30" t="s">
        <v>240</v>
      </c>
      <c r="J594" s="43"/>
      <c r="K594" s="101"/>
      <c r="L594" s="32"/>
      <c r="M594" s="32"/>
      <c r="N594" s="32" t="s">
        <v>1976</v>
      </c>
      <c r="O594" s="213"/>
      <c r="P594" s="213"/>
      <c r="Q594" s="33">
        <f>IF($P593=$Q$4,ROUND($L594,2)*O593,0)</f>
        <v>0</v>
      </c>
      <c r="R594" s="33">
        <f>IF($P593=$R$4,ROUND($L594,2)*O593,0)</f>
        <v>0</v>
      </c>
      <c r="S594" s="33">
        <f>IF(P593=$S$4,ROUND($L594,2)*O593,0)</f>
        <v>0</v>
      </c>
      <c r="T594" s="215"/>
      <c r="U594" s="18"/>
      <c r="V594" s="211"/>
      <c r="W594" s="220"/>
      <c r="X594" s="212"/>
      <c r="Y594" s="212"/>
      <c r="Z594" s="18"/>
      <c r="AA594" s="18"/>
      <c r="AB594" s="18"/>
      <c r="AC594" s="18"/>
      <c r="AD594" s="18"/>
      <c r="AE594" s="18"/>
      <c r="AF594" s="18"/>
      <c r="AG594" s="18"/>
      <c r="AH594" s="18"/>
      <c r="AI594" s="18"/>
      <c r="AJ594" s="18"/>
      <c r="AK594" s="18"/>
      <c r="AL594" s="18"/>
      <c r="AM594" s="18"/>
      <c r="AN594" s="18"/>
      <c r="AO594" s="18"/>
      <c r="AP594" s="18"/>
      <c r="AQ594" s="18"/>
      <c r="AR594" s="18"/>
      <c r="AS594" s="18"/>
      <c r="AT594" s="18"/>
      <c r="AU594" s="18"/>
      <c r="AV594" s="18"/>
      <c r="AW594" s="18"/>
      <c r="AX594" s="18"/>
      <c r="AY594" s="18"/>
      <c r="AZ594" s="18"/>
      <c r="BA594" s="18"/>
      <c r="BB594" s="18"/>
      <c r="BC594" s="18"/>
      <c r="BD594" s="18"/>
      <c r="BE594" s="18"/>
      <c r="BF594" s="18"/>
      <c r="BG594" s="18"/>
      <c r="BH594" s="18"/>
      <c r="BI594" s="18"/>
      <c r="BJ594" s="18"/>
      <c r="BK594" s="18"/>
      <c r="BL594" s="18"/>
      <c r="BM594" s="18"/>
      <c r="BN594" s="18"/>
      <c r="BO594" s="18"/>
      <c r="BP594" s="18"/>
      <c r="BQ594" s="18"/>
      <c r="BR594" s="18"/>
      <c r="BS594" s="18"/>
      <c r="BT594" s="18"/>
      <c r="BU594" s="18"/>
      <c r="BV594" s="18"/>
      <c r="BW594" s="18"/>
      <c r="BX594" s="18"/>
      <c r="BY594" s="18"/>
      <c r="BZ594" s="18"/>
      <c r="CA594" s="18"/>
      <c r="CB594" s="18"/>
      <c r="CC594" s="18"/>
      <c r="CD594" s="18"/>
      <c r="CE594" s="18"/>
      <c r="CF594" s="18"/>
      <c r="CG594" s="18"/>
      <c r="CH594" s="18"/>
      <c r="CI594" s="18"/>
      <c r="CJ594" s="18"/>
    </row>
    <row r="595" spans="1:88" ht="15.75" customHeight="1">
      <c r="A595" s="24" t="s">
        <v>252</v>
      </c>
      <c r="B595" s="25" t="s">
        <v>253</v>
      </c>
      <c r="C595" s="26" t="s">
        <v>1797</v>
      </c>
      <c r="D595" s="26" t="s">
        <v>231</v>
      </c>
      <c r="E595" s="38">
        <v>3</v>
      </c>
      <c r="F595" s="28" t="s">
        <v>2153</v>
      </c>
      <c r="G595" s="24" t="s">
        <v>105</v>
      </c>
      <c r="H595" s="29" t="s">
        <v>232</v>
      </c>
      <c r="I595" s="30" t="s">
        <v>240</v>
      </c>
      <c r="J595" s="31" t="s">
        <v>214</v>
      </c>
      <c r="K595" s="31" t="s">
        <v>1798</v>
      </c>
      <c r="L595" s="32"/>
      <c r="M595" s="32"/>
      <c r="N595" s="32" t="s">
        <v>1973</v>
      </c>
      <c r="O595" s="213">
        <v>7</v>
      </c>
      <c r="P595" s="214">
        <v>2</v>
      </c>
      <c r="Q595" s="33">
        <f>IF($P595=$Q$4,ROUND($L595,2)*$O595,0)</f>
        <v>0</v>
      </c>
      <c r="R595" s="33">
        <f>IF($P595=$R$4,ROUND($L595,2)*$O595,0)</f>
        <v>0</v>
      </c>
      <c r="S595" s="33">
        <f>IF($P595=$S$4,ROUND($L595,2)*$O595,0)</f>
        <v>0</v>
      </c>
      <c r="T595" s="215" t="str">
        <f>IF((L595&gt;0)*AND(L596&gt;0),"BŁĄD - Wprowadzono dwie wartości",IF((L595=0)*AND(L596=0),"Wprowadź kwotę dla oferowanego materiału",IF((L596&lt;&gt;0)*AND(K596=0),"Uzupełnij pola SYMBOL/PRODUCENT dla zamiennika",IF((L596=0)*AND(K596&lt;&gt;0),"cena dla niewłaściwego PRODUCENTA",IF((K596&lt;&gt;0)*AND(L596&lt;&gt;0)*AND(J596=0),"Uzupełnij pole PRODUCENT dla zamiennika","OK")))))</f>
        <v>Wprowadź kwotę dla oferowanego materiału</v>
      </c>
      <c r="U595" s="18"/>
      <c r="V595" s="211"/>
      <c r="W595" s="220"/>
      <c r="X595" s="212"/>
      <c r="Y595" s="211"/>
      <c r="Z595" s="18"/>
      <c r="AA595" s="18"/>
      <c r="AB595" s="18"/>
      <c r="AC595" s="18"/>
      <c r="AD595" s="18"/>
      <c r="AE595" s="18"/>
      <c r="AF595" s="18"/>
      <c r="AG595" s="18"/>
      <c r="AH595" s="18"/>
      <c r="AI595" s="18"/>
      <c r="AJ595" s="18"/>
      <c r="AK595" s="18"/>
      <c r="AL595" s="18"/>
      <c r="AM595" s="18"/>
      <c r="AN595" s="18"/>
      <c r="AO595" s="18"/>
      <c r="AP595" s="18"/>
      <c r="AQ595" s="18"/>
      <c r="AR595" s="18"/>
      <c r="AS595" s="18"/>
      <c r="AT595" s="18"/>
      <c r="AU595" s="18"/>
      <c r="AV595" s="18"/>
      <c r="AW595" s="18"/>
      <c r="AX595" s="18"/>
      <c r="AY595" s="18"/>
      <c r="AZ595" s="18"/>
      <c r="BA595" s="18"/>
      <c r="BB595" s="18"/>
      <c r="BC595" s="18"/>
      <c r="BD595" s="18"/>
      <c r="BE595" s="18"/>
      <c r="BF595" s="18"/>
      <c r="BG595" s="18"/>
      <c r="BH595" s="18"/>
      <c r="BI595" s="18"/>
      <c r="BJ595" s="18"/>
      <c r="BK595" s="18"/>
      <c r="BL595" s="18"/>
      <c r="BM595" s="18"/>
      <c r="BN595" s="18"/>
      <c r="BO595" s="18"/>
      <c r="BP595" s="18"/>
      <c r="BQ595" s="18"/>
      <c r="BR595" s="18"/>
      <c r="BS595" s="18"/>
      <c r="BT595" s="18"/>
      <c r="BU595" s="18"/>
      <c r="BV595" s="18"/>
      <c r="BW595" s="18"/>
      <c r="BX595" s="18"/>
      <c r="BY595" s="18"/>
      <c r="BZ595" s="18"/>
      <c r="CA595" s="18"/>
      <c r="CB595" s="18"/>
      <c r="CC595" s="18"/>
      <c r="CD595" s="18"/>
      <c r="CE595" s="18"/>
      <c r="CF595" s="18"/>
      <c r="CG595" s="18"/>
      <c r="CH595" s="18"/>
      <c r="CI595" s="18"/>
      <c r="CJ595" s="18"/>
    </row>
    <row r="596" spans="1:88" ht="15.75" customHeight="1">
      <c r="A596" s="34" t="s">
        <v>1799</v>
      </c>
      <c r="B596" s="25" t="s">
        <v>1800</v>
      </c>
      <c r="C596" s="26" t="s">
        <v>1801</v>
      </c>
      <c r="D596" s="26" t="s">
        <v>231</v>
      </c>
      <c r="E596" s="38">
        <v>3</v>
      </c>
      <c r="F596" s="28" t="s">
        <v>2153</v>
      </c>
      <c r="G596" s="24" t="s">
        <v>105</v>
      </c>
      <c r="H596" s="29" t="s">
        <v>232</v>
      </c>
      <c r="I596" s="30" t="s">
        <v>240</v>
      </c>
      <c r="J596" s="43"/>
      <c r="K596" s="101"/>
      <c r="L596" s="32"/>
      <c r="M596" s="32"/>
      <c r="N596" s="32" t="s">
        <v>1976</v>
      </c>
      <c r="O596" s="213"/>
      <c r="P596" s="213"/>
      <c r="Q596" s="33">
        <f>IF($P595=$Q$4,ROUND($L596,2)*O595,0)</f>
        <v>0</v>
      </c>
      <c r="R596" s="33">
        <f>IF($P595=$R$4,ROUND($L596,2)*O595,0)</f>
        <v>0</v>
      </c>
      <c r="S596" s="33">
        <f>IF(P595=$S$4,ROUND($L596,2)*O595,0)</f>
        <v>0</v>
      </c>
      <c r="T596" s="215"/>
      <c r="U596" s="18"/>
      <c r="V596" s="211"/>
      <c r="W596" s="220"/>
      <c r="X596" s="212"/>
      <c r="Y596" s="212"/>
      <c r="Z596" s="18"/>
      <c r="AA596" s="18"/>
      <c r="AB596" s="18"/>
      <c r="AC596" s="18"/>
      <c r="AD596" s="18"/>
      <c r="AE596" s="18"/>
      <c r="AF596" s="18"/>
      <c r="AG596" s="18"/>
      <c r="AH596" s="18"/>
      <c r="AI596" s="18"/>
      <c r="AJ596" s="18"/>
      <c r="AK596" s="18"/>
      <c r="AL596" s="18"/>
      <c r="AM596" s="18"/>
      <c r="AN596" s="18"/>
      <c r="AO596" s="18"/>
      <c r="AP596" s="18"/>
      <c r="AQ596" s="18"/>
      <c r="AR596" s="18"/>
      <c r="AS596" s="18"/>
      <c r="AT596" s="18"/>
      <c r="AU596" s="18"/>
      <c r="AV596" s="18"/>
      <c r="AW596" s="18"/>
      <c r="AX596" s="18"/>
      <c r="AY596" s="18"/>
      <c r="AZ596" s="18"/>
      <c r="BA596" s="18"/>
      <c r="BB596" s="18"/>
      <c r="BC596" s="18"/>
      <c r="BD596" s="18"/>
      <c r="BE596" s="18"/>
      <c r="BF596" s="18"/>
      <c r="BG596" s="18"/>
      <c r="BH596" s="18"/>
      <c r="BI596" s="18"/>
      <c r="BJ596" s="18"/>
      <c r="BK596" s="18"/>
      <c r="BL596" s="18"/>
      <c r="BM596" s="18"/>
      <c r="BN596" s="18"/>
      <c r="BO596" s="18"/>
      <c r="BP596" s="18"/>
      <c r="BQ596" s="18"/>
      <c r="BR596" s="18"/>
      <c r="BS596" s="18"/>
      <c r="BT596" s="18"/>
      <c r="BU596" s="18"/>
      <c r="BV596" s="18"/>
      <c r="BW596" s="18"/>
      <c r="BX596" s="18"/>
      <c r="BY596" s="18"/>
      <c r="BZ596" s="18"/>
      <c r="CA596" s="18"/>
      <c r="CB596" s="18"/>
      <c r="CC596" s="18"/>
      <c r="CD596" s="18"/>
      <c r="CE596" s="18"/>
      <c r="CF596" s="18"/>
      <c r="CG596" s="18"/>
      <c r="CH596" s="18"/>
      <c r="CI596" s="18"/>
      <c r="CJ596" s="18"/>
    </row>
    <row r="597" spans="1:88" ht="15.75" customHeight="1">
      <c r="A597" s="24" t="s">
        <v>1802</v>
      </c>
      <c r="B597" s="35" t="s">
        <v>1803</v>
      </c>
      <c r="C597" s="26" t="s">
        <v>1804</v>
      </c>
      <c r="D597" s="26" t="s">
        <v>1805</v>
      </c>
      <c r="E597" s="38">
        <v>3</v>
      </c>
      <c r="F597" s="28" t="s">
        <v>1967</v>
      </c>
      <c r="G597" s="24" t="s">
        <v>105</v>
      </c>
      <c r="H597" s="41" t="s">
        <v>1806</v>
      </c>
      <c r="I597" s="39" t="s">
        <v>2598</v>
      </c>
      <c r="J597" s="40" t="s">
        <v>1807</v>
      </c>
      <c r="K597" s="40" t="s">
        <v>1808</v>
      </c>
      <c r="L597" s="32"/>
      <c r="M597" s="32"/>
      <c r="N597" s="32" t="s">
        <v>1973</v>
      </c>
      <c r="O597" s="213">
        <v>1</v>
      </c>
      <c r="P597" s="214">
        <v>3</v>
      </c>
      <c r="Q597" s="33">
        <f>IF($P597=$Q$4,ROUND($L597,2)*$O597,0)</f>
        <v>0</v>
      </c>
      <c r="R597" s="33">
        <f>IF($P597=$R$4,ROUND($L597,2)*$O597,0)</f>
        <v>0</v>
      </c>
      <c r="S597" s="33">
        <f>IF($P597=$S$4,ROUND($L597,2)*$O597,0)</f>
        <v>0</v>
      </c>
      <c r="T597" s="215" t="str">
        <f>IF((L597&gt;0)*AND(L598&gt;0),"BŁĄD - Wprowadzono dwie wartości",IF((L597=0)*AND(L598=0),"Wprowadź kwotę dla oferowanego materiału",IF((L598&lt;&gt;0)*AND(K598=0),"Uzupełnij pola SYMBOL/PRODUCENT dla zamiennika",IF((L598=0)*AND(K598&lt;&gt;0),"cena dla niewłaściwego PRODUCENTA",IF((K598&lt;&gt;0)*AND(L598&lt;&gt;0)*AND(J598=0),"Uzupełnij pole PRODUCENT dla zamiennika","OK")))))</f>
        <v>Wprowadź kwotę dla oferowanego materiału</v>
      </c>
      <c r="U597" s="18"/>
      <c r="V597" s="211"/>
      <c r="W597" s="220"/>
      <c r="X597" s="212"/>
      <c r="Y597" s="211"/>
      <c r="Z597" s="18"/>
      <c r="AA597" s="18"/>
      <c r="AB597" s="18"/>
      <c r="AC597" s="18"/>
      <c r="AD597" s="18"/>
      <c r="AE597" s="18"/>
      <c r="AF597" s="18"/>
      <c r="AG597" s="18"/>
      <c r="AH597" s="18"/>
      <c r="AI597" s="18"/>
      <c r="AJ597" s="18"/>
      <c r="AK597" s="18"/>
      <c r="AL597" s="18"/>
      <c r="AM597" s="18"/>
      <c r="AN597" s="18"/>
      <c r="AO597" s="18"/>
      <c r="AP597" s="18"/>
      <c r="AQ597" s="18"/>
      <c r="AR597" s="18"/>
      <c r="AS597" s="18"/>
      <c r="AT597" s="18"/>
      <c r="AU597" s="18"/>
      <c r="AV597" s="18"/>
      <c r="AW597" s="18"/>
      <c r="AX597" s="18"/>
      <c r="AY597" s="18"/>
      <c r="AZ597" s="18"/>
      <c r="BA597" s="18"/>
      <c r="BB597" s="18"/>
      <c r="BC597" s="18"/>
      <c r="BD597" s="18"/>
      <c r="BE597" s="18"/>
      <c r="BF597" s="18"/>
      <c r="BG597" s="18"/>
      <c r="BH597" s="18"/>
      <c r="BI597" s="18"/>
      <c r="BJ597" s="18"/>
      <c r="BK597" s="18"/>
      <c r="BL597" s="18"/>
      <c r="BM597" s="18"/>
      <c r="BN597" s="18"/>
      <c r="BO597" s="18"/>
      <c r="BP597" s="18"/>
      <c r="BQ597" s="18"/>
      <c r="BR597" s="18"/>
      <c r="BS597" s="18"/>
      <c r="BT597" s="18"/>
      <c r="BU597" s="18"/>
      <c r="BV597" s="18"/>
      <c r="BW597" s="18"/>
      <c r="BX597" s="18"/>
      <c r="BY597" s="18"/>
      <c r="BZ597" s="18"/>
      <c r="CA597" s="18"/>
      <c r="CB597" s="18"/>
      <c r="CC597" s="18"/>
      <c r="CD597" s="18"/>
      <c r="CE597" s="18"/>
      <c r="CF597" s="18"/>
      <c r="CG597" s="18"/>
      <c r="CH597" s="18"/>
      <c r="CI597" s="18"/>
      <c r="CJ597" s="18"/>
    </row>
    <row r="598" spans="1:88" ht="15.75" customHeight="1">
      <c r="A598" s="24" t="s">
        <v>1809</v>
      </c>
      <c r="B598" s="35" t="s">
        <v>1810</v>
      </c>
      <c r="C598" s="26" t="s">
        <v>1811</v>
      </c>
      <c r="D598" s="26" t="s">
        <v>1805</v>
      </c>
      <c r="E598" s="38">
        <v>3</v>
      </c>
      <c r="F598" s="28" t="s">
        <v>1967</v>
      </c>
      <c r="G598" s="24" t="s">
        <v>105</v>
      </c>
      <c r="H598" s="41" t="s">
        <v>1806</v>
      </c>
      <c r="I598" s="39" t="s">
        <v>2598</v>
      </c>
      <c r="J598" s="80"/>
      <c r="K598" s="101"/>
      <c r="L598" s="32"/>
      <c r="M598" s="32"/>
      <c r="N598" s="32" t="s">
        <v>1976</v>
      </c>
      <c r="O598" s="213"/>
      <c r="P598" s="213"/>
      <c r="Q598" s="33">
        <f>IF($P597=$Q$4,ROUND($L598,2)*O597,0)</f>
        <v>0</v>
      </c>
      <c r="R598" s="33">
        <f>IF($P597=$R$4,ROUND($L598,2)*O597,0)</f>
        <v>0</v>
      </c>
      <c r="S598" s="33">
        <f>IF(P597=$S$4,ROUND($L598,2)*O597,0)</f>
        <v>0</v>
      </c>
      <c r="T598" s="215"/>
      <c r="U598" s="18"/>
      <c r="V598" s="211"/>
      <c r="W598" s="220"/>
      <c r="X598" s="212"/>
      <c r="Y598" s="212"/>
      <c r="Z598" s="18"/>
      <c r="AA598" s="18"/>
      <c r="AB598" s="18"/>
      <c r="AC598" s="18"/>
      <c r="AD598" s="18"/>
      <c r="AE598" s="18"/>
      <c r="AF598" s="18"/>
      <c r="AG598" s="18"/>
      <c r="AH598" s="18"/>
      <c r="AI598" s="18"/>
      <c r="AJ598" s="18"/>
      <c r="AK598" s="18"/>
      <c r="AL598" s="18"/>
      <c r="AM598" s="18"/>
      <c r="AN598" s="18"/>
      <c r="AO598" s="18"/>
      <c r="AP598" s="18"/>
      <c r="AQ598" s="18"/>
      <c r="AR598" s="18"/>
      <c r="AS598" s="18"/>
      <c r="AT598" s="18"/>
      <c r="AU598" s="18"/>
      <c r="AV598" s="18"/>
      <c r="AW598" s="18"/>
      <c r="AX598" s="18"/>
      <c r="AY598" s="18"/>
      <c r="AZ598" s="18"/>
      <c r="BA598" s="18"/>
      <c r="BB598" s="18"/>
      <c r="BC598" s="18"/>
      <c r="BD598" s="18"/>
      <c r="BE598" s="18"/>
      <c r="BF598" s="18"/>
      <c r="BG598" s="18"/>
      <c r="BH598" s="18"/>
      <c r="BI598" s="18"/>
      <c r="BJ598" s="18"/>
      <c r="BK598" s="18"/>
      <c r="BL598" s="18"/>
      <c r="BM598" s="18"/>
      <c r="BN598" s="18"/>
      <c r="BO598" s="18"/>
      <c r="BP598" s="18"/>
      <c r="BQ598" s="18"/>
      <c r="BR598" s="18"/>
      <c r="BS598" s="18"/>
      <c r="BT598" s="18"/>
      <c r="BU598" s="18"/>
      <c r="BV598" s="18"/>
      <c r="BW598" s="18"/>
      <c r="BX598" s="18"/>
      <c r="BY598" s="18"/>
      <c r="BZ598" s="18"/>
      <c r="CA598" s="18"/>
      <c r="CB598" s="18"/>
      <c r="CC598" s="18"/>
      <c r="CD598" s="18"/>
      <c r="CE598" s="18"/>
      <c r="CF598" s="18"/>
      <c r="CG598" s="18"/>
      <c r="CH598" s="18"/>
      <c r="CI598" s="18"/>
      <c r="CJ598" s="18"/>
    </row>
    <row r="599" spans="1:88" ht="15.75" customHeight="1">
      <c r="A599" s="24" t="s">
        <v>1812</v>
      </c>
      <c r="B599" s="35" t="s">
        <v>1813</v>
      </c>
      <c r="C599" s="26" t="s">
        <v>1814</v>
      </c>
      <c r="D599" s="26" t="s">
        <v>1815</v>
      </c>
      <c r="E599" s="38">
        <v>3</v>
      </c>
      <c r="F599" s="28" t="s">
        <v>2134</v>
      </c>
      <c r="G599" s="24" t="s">
        <v>105</v>
      </c>
      <c r="H599" s="41" t="s">
        <v>1806</v>
      </c>
      <c r="I599" s="39" t="s">
        <v>2598</v>
      </c>
      <c r="J599" s="40" t="s">
        <v>1807</v>
      </c>
      <c r="K599" s="40" t="s">
        <v>1816</v>
      </c>
      <c r="L599" s="32"/>
      <c r="M599" s="32"/>
      <c r="N599" s="32" t="s">
        <v>1973</v>
      </c>
      <c r="O599" s="213">
        <v>1</v>
      </c>
      <c r="P599" s="214">
        <v>3</v>
      </c>
      <c r="Q599" s="33">
        <f>IF($P599=$Q$4,ROUND($L599,2)*$O599,0)</f>
        <v>0</v>
      </c>
      <c r="R599" s="33">
        <f>IF($P599=$R$4,ROUND($L599,2)*$O599,0)</f>
        <v>0</v>
      </c>
      <c r="S599" s="33">
        <f>IF($P599=$S$4,ROUND($L599,2)*$O599,0)</f>
        <v>0</v>
      </c>
      <c r="T599" s="215" t="str">
        <f>IF((L599&gt;0)*AND(L600&gt;0),"BŁĄD - Wprowadzono dwie wartości",IF((L599=0)*AND(L600=0),"Wprowadź kwotę dla oferowanego materiału",IF((L600&lt;&gt;0)*AND(K600=0),"Uzupełnij pola SYMBOL/PRODUCENT dla zamiennika",IF((L600=0)*AND(K600&lt;&gt;0),"cena dla niewłaściwego PRODUCENTA",IF((K600&lt;&gt;0)*AND(L600&lt;&gt;0)*AND(J600=0),"Uzupełnij pole PRODUCENT dla zamiennika","OK")))))</f>
        <v>Wprowadź kwotę dla oferowanego materiału</v>
      </c>
      <c r="U599" s="18"/>
      <c r="V599" s="211"/>
      <c r="W599" s="220"/>
      <c r="X599" s="212"/>
      <c r="Y599" s="211"/>
      <c r="Z599" s="18"/>
      <c r="AA599" s="18"/>
      <c r="AB599" s="18"/>
      <c r="AC599" s="18"/>
      <c r="AD599" s="18"/>
      <c r="AE599" s="18"/>
      <c r="AF599" s="18"/>
      <c r="AG599" s="18"/>
      <c r="AH599" s="18"/>
      <c r="AI599" s="18"/>
      <c r="AJ599" s="18"/>
      <c r="AK599" s="18"/>
      <c r="AL599" s="18"/>
      <c r="AM599" s="18"/>
      <c r="AN599" s="18"/>
      <c r="AO599" s="18"/>
      <c r="AP599" s="18"/>
      <c r="AQ599" s="18"/>
      <c r="AR599" s="18"/>
      <c r="AS599" s="18"/>
      <c r="AT599" s="18"/>
      <c r="AU599" s="18"/>
      <c r="AV599" s="18"/>
      <c r="AW599" s="18"/>
      <c r="AX599" s="18"/>
      <c r="AY599" s="18"/>
      <c r="AZ599" s="18"/>
      <c r="BA599" s="18"/>
      <c r="BB599" s="18"/>
      <c r="BC599" s="18"/>
      <c r="BD599" s="18"/>
      <c r="BE599" s="18"/>
      <c r="BF599" s="18"/>
      <c r="BG599" s="18"/>
      <c r="BH599" s="18"/>
      <c r="BI599" s="18"/>
      <c r="BJ599" s="18"/>
      <c r="BK599" s="18"/>
      <c r="BL599" s="18"/>
      <c r="BM599" s="18"/>
      <c r="BN599" s="18"/>
      <c r="BO599" s="18"/>
      <c r="BP599" s="18"/>
      <c r="BQ599" s="18"/>
      <c r="BR599" s="18"/>
      <c r="BS599" s="18"/>
      <c r="BT599" s="18"/>
      <c r="BU599" s="18"/>
      <c r="BV599" s="18"/>
      <c r="BW599" s="18"/>
      <c r="BX599" s="18"/>
      <c r="BY599" s="18"/>
      <c r="BZ599" s="18"/>
      <c r="CA599" s="18"/>
      <c r="CB599" s="18"/>
      <c r="CC599" s="18"/>
      <c r="CD599" s="18"/>
      <c r="CE599" s="18"/>
      <c r="CF599" s="18"/>
      <c r="CG599" s="18"/>
      <c r="CH599" s="18"/>
      <c r="CI599" s="18"/>
      <c r="CJ599" s="18"/>
    </row>
    <row r="600" spans="1:88" ht="15.75" customHeight="1">
      <c r="A600" s="24" t="s">
        <v>1817</v>
      </c>
      <c r="B600" s="35" t="s">
        <v>1818</v>
      </c>
      <c r="C600" s="26" t="s">
        <v>1819</v>
      </c>
      <c r="D600" s="26" t="s">
        <v>1815</v>
      </c>
      <c r="E600" s="38">
        <v>3</v>
      </c>
      <c r="F600" s="28" t="s">
        <v>2134</v>
      </c>
      <c r="G600" s="24" t="s">
        <v>105</v>
      </c>
      <c r="H600" s="41" t="s">
        <v>1806</v>
      </c>
      <c r="I600" s="39" t="s">
        <v>2598</v>
      </c>
      <c r="J600" s="80"/>
      <c r="K600" s="101"/>
      <c r="L600" s="32"/>
      <c r="M600" s="32"/>
      <c r="N600" s="32" t="s">
        <v>1976</v>
      </c>
      <c r="O600" s="213"/>
      <c r="P600" s="213"/>
      <c r="Q600" s="33">
        <f>IF($P599=$Q$4,ROUND($L600,2)*O599,0)</f>
        <v>0</v>
      </c>
      <c r="R600" s="33">
        <f>IF($P599=$R$4,ROUND($L600,2)*O599,0)</f>
        <v>0</v>
      </c>
      <c r="S600" s="33">
        <f>IF(P599=$S$4,ROUND($L600,2)*O599,0)</f>
        <v>0</v>
      </c>
      <c r="T600" s="215"/>
      <c r="U600" s="18"/>
      <c r="V600" s="211"/>
      <c r="W600" s="220"/>
      <c r="X600" s="212"/>
      <c r="Y600" s="212"/>
      <c r="Z600" s="18"/>
      <c r="AA600" s="18"/>
      <c r="AB600" s="18"/>
      <c r="AC600" s="18"/>
      <c r="AD600" s="18"/>
      <c r="AE600" s="18"/>
      <c r="AF600" s="18"/>
      <c r="AG600" s="18"/>
      <c r="AH600" s="18"/>
      <c r="AI600" s="18"/>
      <c r="AJ600" s="18"/>
      <c r="AK600" s="18"/>
      <c r="AL600" s="18"/>
      <c r="AM600" s="18"/>
      <c r="AN600" s="18"/>
      <c r="AO600" s="18"/>
      <c r="AP600" s="18"/>
      <c r="AQ600" s="18"/>
      <c r="AR600" s="18"/>
      <c r="AS600" s="18"/>
      <c r="AT600" s="18"/>
      <c r="AU600" s="18"/>
      <c r="AV600" s="18"/>
      <c r="AW600" s="18"/>
      <c r="AX600" s="18"/>
      <c r="AY600" s="18"/>
      <c r="AZ600" s="18"/>
      <c r="BA600" s="18"/>
      <c r="BB600" s="18"/>
      <c r="BC600" s="18"/>
      <c r="BD600" s="18"/>
      <c r="BE600" s="18"/>
      <c r="BF600" s="18"/>
      <c r="BG600" s="18"/>
      <c r="BH600" s="18"/>
      <c r="BI600" s="18"/>
      <c r="BJ600" s="18"/>
      <c r="BK600" s="18"/>
      <c r="BL600" s="18"/>
      <c r="BM600" s="18"/>
      <c r="BN600" s="18"/>
      <c r="BO600" s="18"/>
      <c r="BP600" s="18"/>
      <c r="BQ600" s="18"/>
      <c r="BR600" s="18"/>
      <c r="BS600" s="18"/>
      <c r="BT600" s="18"/>
      <c r="BU600" s="18"/>
      <c r="BV600" s="18"/>
      <c r="BW600" s="18"/>
      <c r="BX600" s="18"/>
      <c r="BY600" s="18"/>
      <c r="BZ600" s="18"/>
      <c r="CA600" s="18"/>
      <c r="CB600" s="18"/>
      <c r="CC600" s="18"/>
      <c r="CD600" s="18"/>
      <c r="CE600" s="18"/>
      <c r="CF600" s="18"/>
      <c r="CG600" s="18"/>
      <c r="CH600" s="18"/>
      <c r="CI600" s="18"/>
      <c r="CJ600" s="18"/>
    </row>
    <row r="601" spans="1:88" ht="15.75" customHeight="1">
      <c r="A601" s="34" t="s">
        <v>1820</v>
      </c>
      <c r="B601" s="35" t="s">
        <v>1821</v>
      </c>
      <c r="C601" s="26" t="s">
        <v>1822</v>
      </c>
      <c r="D601" s="26" t="s">
        <v>1823</v>
      </c>
      <c r="E601" s="38">
        <v>3</v>
      </c>
      <c r="F601" s="28" t="s">
        <v>2143</v>
      </c>
      <c r="G601" s="24" t="s">
        <v>105</v>
      </c>
      <c r="H601" s="41" t="s">
        <v>1806</v>
      </c>
      <c r="I601" s="39" t="s">
        <v>2598</v>
      </c>
      <c r="J601" s="40" t="s">
        <v>1807</v>
      </c>
      <c r="K601" s="40" t="s">
        <v>1824</v>
      </c>
      <c r="L601" s="32"/>
      <c r="M601" s="32"/>
      <c r="N601" s="32" t="s">
        <v>1973</v>
      </c>
      <c r="O601" s="213">
        <v>1</v>
      </c>
      <c r="P601" s="214">
        <v>3</v>
      </c>
      <c r="Q601" s="33">
        <f>IF($P601=$Q$4,ROUND($L601,2)*$O601,0)</f>
        <v>0</v>
      </c>
      <c r="R601" s="33">
        <f>IF($P601=$R$4,ROUND($L601,2)*$O601,0)</f>
        <v>0</v>
      </c>
      <c r="S601" s="33">
        <f>IF($P601=$S$4,ROUND($L601,2)*$O601,0)</f>
        <v>0</v>
      </c>
      <c r="T601" s="215" t="str">
        <f>IF((L601&gt;0)*AND(L602&gt;0),"BŁĄD - Wprowadzono dwie wartości",IF((L601=0)*AND(L602=0),"Wprowadź kwotę dla oferowanego materiału",IF((L602&lt;&gt;0)*AND(K602=0),"Uzupełnij pola SYMBOL/PRODUCENT dla zamiennika",IF((L602=0)*AND(K602&lt;&gt;0),"cena dla niewłaściwego PRODUCENTA",IF((K602&lt;&gt;0)*AND(L602&lt;&gt;0)*AND(J602=0),"Uzupełnij pole PRODUCENT dla zamiennika","OK")))))</f>
        <v>Wprowadź kwotę dla oferowanego materiału</v>
      </c>
      <c r="U601" s="18"/>
      <c r="V601" s="211"/>
      <c r="W601" s="220"/>
      <c r="X601" s="212"/>
      <c r="Y601" s="211"/>
      <c r="Z601" s="18"/>
      <c r="AA601" s="18"/>
      <c r="AB601" s="18"/>
      <c r="AC601" s="18"/>
      <c r="AD601" s="18"/>
      <c r="AE601" s="18"/>
      <c r="AF601" s="18"/>
      <c r="AG601" s="18"/>
      <c r="AH601" s="18"/>
      <c r="AI601" s="18"/>
      <c r="AJ601" s="18"/>
      <c r="AK601" s="18"/>
      <c r="AL601" s="18"/>
      <c r="AM601" s="18"/>
      <c r="AN601" s="18"/>
      <c r="AO601" s="18"/>
      <c r="AP601" s="18"/>
      <c r="AQ601" s="18"/>
      <c r="AR601" s="18"/>
      <c r="AS601" s="18"/>
      <c r="AT601" s="18"/>
      <c r="AU601" s="18"/>
      <c r="AV601" s="18"/>
      <c r="AW601" s="18"/>
      <c r="AX601" s="18"/>
      <c r="AY601" s="18"/>
      <c r="AZ601" s="18"/>
      <c r="BA601" s="18"/>
      <c r="BB601" s="18"/>
      <c r="BC601" s="18"/>
      <c r="BD601" s="18"/>
      <c r="BE601" s="18"/>
      <c r="BF601" s="18"/>
      <c r="BG601" s="18"/>
      <c r="BH601" s="18"/>
      <c r="BI601" s="18"/>
      <c r="BJ601" s="18"/>
      <c r="BK601" s="18"/>
      <c r="BL601" s="18"/>
      <c r="BM601" s="18"/>
      <c r="BN601" s="18"/>
      <c r="BO601" s="18"/>
      <c r="BP601" s="18"/>
      <c r="BQ601" s="18"/>
      <c r="BR601" s="18"/>
      <c r="BS601" s="18"/>
      <c r="BT601" s="18"/>
      <c r="BU601" s="18"/>
      <c r="BV601" s="18"/>
      <c r="BW601" s="18"/>
      <c r="BX601" s="18"/>
      <c r="BY601" s="18"/>
      <c r="BZ601" s="18"/>
      <c r="CA601" s="18"/>
      <c r="CB601" s="18"/>
      <c r="CC601" s="18"/>
      <c r="CD601" s="18"/>
      <c r="CE601" s="18"/>
      <c r="CF601" s="18"/>
      <c r="CG601" s="18"/>
      <c r="CH601" s="18"/>
      <c r="CI601" s="18"/>
      <c r="CJ601" s="18"/>
    </row>
    <row r="602" spans="1:88" ht="15.75" customHeight="1">
      <c r="A602" s="24" t="s">
        <v>1825</v>
      </c>
      <c r="B602" s="35" t="s">
        <v>1826</v>
      </c>
      <c r="C602" s="26" t="s">
        <v>1827</v>
      </c>
      <c r="D602" s="26" t="s">
        <v>1823</v>
      </c>
      <c r="E602" s="38">
        <v>3</v>
      </c>
      <c r="F602" s="28" t="s">
        <v>2143</v>
      </c>
      <c r="G602" s="24" t="s">
        <v>105</v>
      </c>
      <c r="H602" s="41" t="s">
        <v>1806</v>
      </c>
      <c r="I602" s="39" t="s">
        <v>2598</v>
      </c>
      <c r="J602" s="80"/>
      <c r="K602" s="31"/>
      <c r="L602" s="32"/>
      <c r="M602" s="32"/>
      <c r="N602" s="32" t="s">
        <v>1976</v>
      </c>
      <c r="O602" s="213"/>
      <c r="P602" s="213"/>
      <c r="Q602" s="33">
        <f>IF($P601=$Q$4,ROUND($L602,2)*O601,0)</f>
        <v>0</v>
      </c>
      <c r="R602" s="33">
        <f>IF($P601=$R$4,ROUND($L602,2)*O601,0)</f>
        <v>0</v>
      </c>
      <c r="S602" s="33">
        <f>IF(P601=$S$4,ROUND($L602,2)*O601,0)</f>
        <v>0</v>
      </c>
      <c r="T602" s="215"/>
      <c r="U602" s="18"/>
      <c r="V602" s="211"/>
      <c r="W602" s="220"/>
      <c r="X602" s="212"/>
      <c r="Y602" s="212"/>
      <c r="Z602" s="18"/>
      <c r="AA602" s="18"/>
      <c r="AB602" s="18"/>
      <c r="AC602" s="18"/>
      <c r="AD602" s="18"/>
      <c r="AE602" s="18"/>
      <c r="AF602" s="18"/>
      <c r="AG602" s="18"/>
      <c r="AH602" s="18"/>
      <c r="AI602" s="18"/>
      <c r="AJ602" s="18"/>
      <c r="AK602" s="18"/>
      <c r="AL602" s="18"/>
      <c r="AM602" s="18"/>
      <c r="AN602" s="18"/>
      <c r="AO602" s="18"/>
      <c r="AP602" s="18"/>
      <c r="AQ602" s="18"/>
      <c r="AR602" s="18"/>
      <c r="AS602" s="18"/>
      <c r="AT602" s="18"/>
      <c r="AU602" s="18"/>
      <c r="AV602" s="18"/>
      <c r="AW602" s="18"/>
      <c r="AX602" s="18"/>
      <c r="AY602" s="18"/>
      <c r="AZ602" s="18"/>
      <c r="BA602" s="18"/>
      <c r="BB602" s="18"/>
      <c r="BC602" s="18"/>
      <c r="BD602" s="18"/>
      <c r="BE602" s="18"/>
      <c r="BF602" s="18"/>
      <c r="BG602" s="18"/>
      <c r="BH602" s="18"/>
      <c r="BI602" s="18"/>
      <c r="BJ602" s="18"/>
      <c r="BK602" s="18"/>
      <c r="BL602" s="18"/>
      <c r="BM602" s="18"/>
      <c r="BN602" s="18"/>
      <c r="BO602" s="18"/>
      <c r="BP602" s="18"/>
      <c r="BQ602" s="18"/>
      <c r="BR602" s="18"/>
      <c r="BS602" s="18"/>
      <c r="BT602" s="18"/>
      <c r="BU602" s="18"/>
      <c r="BV602" s="18"/>
      <c r="BW602" s="18"/>
      <c r="BX602" s="18"/>
      <c r="BY602" s="18"/>
      <c r="BZ602" s="18"/>
      <c r="CA602" s="18"/>
      <c r="CB602" s="18"/>
      <c r="CC602" s="18"/>
      <c r="CD602" s="18"/>
      <c r="CE602" s="18"/>
      <c r="CF602" s="18"/>
      <c r="CG602" s="18"/>
      <c r="CH602" s="18"/>
      <c r="CI602" s="18"/>
      <c r="CJ602" s="18"/>
    </row>
    <row r="603" spans="1:88" ht="15.75" customHeight="1">
      <c r="A603" s="24" t="s">
        <v>1828</v>
      </c>
      <c r="B603" s="35" t="s">
        <v>1829</v>
      </c>
      <c r="C603" s="26" t="s">
        <v>1830</v>
      </c>
      <c r="D603" s="26" t="s">
        <v>1831</v>
      </c>
      <c r="E603" s="38">
        <v>3</v>
      </c>
      <c r="F603" s="28" t="s">
        <v>2153</v>
      </c>
      <c r="G603" s="24" t="s">
        <v>105</v>
      </c>
      <c r="H603" s="41" t="s">
        <v>1806</v>
      </c>
      <c r="I603" s="39" t="s">
        <v>2598</v>
      </c>
      <c r="J603" s="40" t="s">
        <v>1807</v>
      </c>
      <c r="K603" s="40" t="s">
        <v>1832</v>
      </c>
      <c r="L603" s="32"/>
      <c r="M603" s="32"/>
      <c r="N603" s="32" t="s">
        <v>1973</v>
      </c>
      <c r="O603" s="213">
        <v>1</v>
      </c>
      <c r="P603" s="214">
        <v>3</v>
      </c>
      <c r="Q603" s="33">
        <f>IF($P603=$Q$4,ROUND($L603,2)*$O603,0)</f>
        <v>0</v>
      </c>
      <c r="R603" s="33">
        <f>IF($P603=$R$4,ROUND($L603,2)*$O603,0)</f>
        <v>0</v>
      </c>
      <c r="S603" s="33">
        <f>IF($P603=$S$4,ROUND($L603,2)*$O603,0)</f>
        <v>0</v>
      </c>
      <c r="T603" s="215" t="str">
        <f>IF((L603&gt;0)*AND(L604&gt;0),"BŁĄD - Wprowadzono dwie wartości",IF((L603=0)*AND(L604=0),"Wprowadź kwotę dla oferowanego materiału",IF((L604&lt;&gt;0)*AND(K604=0),"Uzupełnij pola SYMBOL/PRODUCENT dla zamiennika",IF((L604=0)*AND(K604&lt;&gt;0),"cena dla niewłaściwego PRODUCENTA",IF((K604&lt;&gt;0)*AND(L604&lt;&gt;0)*AND(J604=0),"Uzupełnij pole PRODUCENT dla zamiennika","OK")))))</f>
        <v>Wprowadź kwotę dla oferowanego materiału</v>
      </c>
      <c r="U603" s="18"/>
      <c r="V603" s="211"/>
      <c r="W603" s="220"/>
      <c r="X603" s="212"/>
      <c r="Y603" s="211"/>
      <c r="Z603" s="18"/>
      <c r="AA603" s="18"/>
      <c r="AB603" s="18"/>
      <c r="AC603" s="18"/>
      <c r="AD603" s="18"/>
      <c r="AE603" s="18"/>
      <c r="AF603" s="18"/>
      <c r="AG603" s="18"/>
      <c r="AH603" s="18"/>
      <c r="AI603" s="18"/>
      <c r="AJ603" s="18"/>
      <c r="AK603" s="18"/>
      <c r="AL603" s="18"/>
      <c r="AM603" s="18"/>
      <c r="AN603" s="18"/>
      <c r="AO603" s="18"/>
      <c r="AP603" s="18"/>
      <c r="AQ603" s="18"/>
      <c r="AR603" s="18"/>
      <c r="AS603" s="18"/>
      <c r="AT603" s="18"/>
      <c r="AU603" s="18"/>
      <c r="AV603" s="18"/>
      <c r="AW603" s="18"/>
      <c r="AX603" s="18"/>
      <c r="AY603" s="18"/>
      <c r="AZ603" s="18"/>
      <c r="BA603" s="18"/>
      <c r="BB603" s="18"/>
      <c r="BC603" s="18"/>
      <c r="BD603" s="18"/>
      <c r="BE603" s="18"/>
      <c r="BF603" s="18"/>
      <c r="BG603" s="18"/>
      <c r="BH603" s="18"/>
      <c r="BI603" s="18"/>
      <c r="BJ603" s="18"/>
      <c r="BK603" s="18"/>
      <c r="BL603" s="18"/>
      <c r="BM603" s="18"/>
      <c r="BN603" s="18"/>
      <c r="BO603" s="18"/>
      <c r="BP603" s="18"/>
      <c r="BQ603" s="18"/>
      <c r="BR603" s="18"/>
      <c r="BS603" s="18"/>
      <c r="BT603" s="18"/>
      <c r="BU603" s="18"/>
      <c r="BV603" s="18"/>
      <c r="BW603" s="18"/>
      <c r="BX603" s="18"/>
      <c r="BY603" s="18"/>
      <c r="BZ603" s="18"/>
      <c r="CA603" s="18"/>
      <c r="CB603" s="18"/>
      <c r="CC603" s="18"/>
      <c r="CD603" s="18"/>
      <c r="CE603" s="18"/>
      <c r="CF603" s="18"/>
      <c r="CG603" s="18"/>
      <c r="CH603" s="18"/>
      <c r="CI603" s="18"/>
      <c r="CJ603" s="18"/>
    </row>
    <row r="604" spans="1:88" ht="15.75" customHeight="1">
      <c r="A604" s="24" t="s">
        <v>1833</v>
      </c>
      <c r="B604" s="35" t="s">
        <v>1834</v>
      </c>
      <c r="C604" s="26" t="s">
        <v>1835</v>
      </c>
      <c r="D604" s="26" t="s">
        <v>1831</v>
      </c>
      <c r="E604" s="38">
        <v>3</v>
      </c>
      <c r="F604" s="28" t="s">
        <v>2153</v>
      </c>
      <c r="G604" s="24" t="s">
        <v>105</v>
      </c>
      <c r="H604" s="41" t="s">
        <v>1806</v>
      </c>
      <c r="I604" s="39" t="s">
        <v>2598</v>
      </c>
      <c r="J604" s="80"/>
      <c r="K604" s="31"/>
      <c r="L604" s="32"/>
      <c r="M604" s="32"/>
      <c r="N604" s="32" t="s">
        <v>1976</v>
      </c>
      <c r="O604" s="213"/>
      <c r="P604" s="213"/>
      <c r="Q604" s="33">
        <f>IF($P603=$Q$4,ROUND($L604,2)*O603,0)</f>
        <v>0</v>
      </c>
      <c r="R604" s="33">
        <f>IF($P603=$R$4,ROUND($L604,2)*O603,0)</f>
        <v>0</v>
      </c>
      <c r="S604" s="33">
        <f>IF(P603=$S$4,ROUND($L604,2)*O603,0)</f>
        <v>0</v>
      </c>
      <c r="T604" s="215"/>
      <c r="U604" s="18"/>
      <c r="V604" s="211"/>
      <c r="W604" s="220"/>
      <c r="X604" s="212"/>
      <c r="Y604" s="212"/>
      <c r="Z604" s="18"/>
      <c r="AA604" s="18"/>
      <c r="AB604" s="18"/>
      <c r="AC604" s="18"/>
      <c r="AD604" s="18"/>
      <c r="AE604" s="18"/>
      <c r="AF604" s="18"/>
      <c r="AG604" s="18"/>
      <c r="AH604" s="18"/>
      <c r="AI604" s="18"/>
      <c r="AJ604" s="18"/>
      <c r="AK604" s="18"/>
      <c r="AL604" s="18"/>
      <c r="AM604" s="18"/>
      <c r="AN604" s="18"/>
      <c r="AO604" s="18"/>
      <c r="AP604" s="18"/>
      <c r="AQ604" s="18"/>
      <c r="AR604" s="18"/>
      <c r="AS604" s="18"/>
      <c r="AT604" s="18"/>
      <c r="AU604" s="18"/>
      <c r="AV604" s="18"/>
      <c r="AW604" s="18"/>
      <c r="AX604" s="18"/>
      <c r="AY604" s="18"/>
      <c r="AZ604" s="18"/>
      <c r="BA604" s="18"/>
      <c r="BB604" s="18"/>
      <c r="BC604" s="18"/>
      <c r="BD604" s="18"/>
      <c r="BE604" s="18"/>
      <c r="BF604" s="18"/>
      <c r="BG604" s="18"/>
      <c r="BH604" s="18"/>
      <c r="BI604" s="18"/>
      <c r="BJ604" s="18"/>
      <c r="BK604" s="18"/>
      <c r="BL604" s="18"/>
      <c r="BM604" s="18"/>
      <c r="BN604" s="18"/>
      <c r="BO604" s="18"/>
      <c r="BP604" s="18"/>
      <c r="BQ604" s="18"/>
      <c r="BR604" s="18"/>
      <c r="BS604" s="18"/>
      <c r="BT604" s="18"/>
      <c r="BU604" s="18"/>
      <c r="BV604" s="18"/>
      <c r="BW604" s="18"/>
      <c r="BX604" s="18"/>
      <c r="BY604" s="18"/>
      <c r="BZ604" s="18"/>
      <c r="CA604" s="18"/>
      <c r="CB604" s="18"/>
      <c r="CC604" s="18"/>
      <c r="CD604" s="18"/>
      <c r="CE604" s="18"/>
      <c r="CF604" s="18"/>
      <c r="CG604" s="18"/>
      <c r="CH604" s="18"/>
      <c r="CI604" s="18"/>
      <c r="CJ604" s="18"/>
    </row>
    <row r="605" spans="1:88" ht="15.75" customHeight="1">
      <c r="A605" s="24" t="s">
        <v>1836</v>
      </c>
      <c r="B605" s="35" t="s">
        <v>1837</v>
      </c>
      <c r="C605" s="26" t="s">
        <v>1838</v>
      </c>
      <c r="D605" s="26" t="s">
        <v>1839</v>
      </c>
      <c r="E605" s="38">
        <v>3</v>
      </c>
      <c r="F605" s="28" t="s">
        <v>1840</v>
      </c>
      <c r="G605" s="24" t="s">
        <v>105</v>
      </c>
      <c r="H605" s="41" t="s">
        <v>1806</v>
      </c>
      <c r="I605" s="39" t="s">
        <v>2598</v>
      </c>
      <c r="J605" s="40" t="s">
        <v>1807</v>
      </c>
      <c r="K605" s="40" t="s">
        <v>1841</v>
      </c>
      <c r="L605" s="32"/>
      <c r="M605" s="32"/>
      <c r="N605" s="32" t="s">
        <v>1973</v>
      </c>
      <c r="O605" s="213">
        <v>1</v>
      </c>
      <c r="P605" s="214">
        <v>3</v>
      </c>
      <c r="Q605" s="33">
        <f>IF($P605=$Q$4,ROUND($L605,2)*$O605,0)</f>
        <v>0</v>
      </c>
      <c r="R605" s="33">
        <f>IF($P605=$R$4,ROUND($L605,2)*$O605,0)</f>
        <v>0</v>
      </c>
      <c r="S605" s="33">
        <f>IF($P605=$S$4,ROUND($L605,2)*$O605,0)</f>
        <v>0</v>
      </c>
      <c r="T605" s="215" t="str">
        <f>IF((L605&gt;0)*AND(L606&gt;0),"BŁĄD - Wprowadzono dwie wartości",IF((L605=0)*AND(L606=0),"Wprowadź kwotę dla oferowanego materiału",IF((L606&lt;&gt;0)*AND(K606=0),"Uzupełnij pola SYMBOL/PRODUCENT dla zamiennika",IF((L606=0)*AND(K606&lt;&gt;0),"cena dla niewłaściwego PRODUCENTA",IF((K606&lt;&gt;0)*AND(L606&lt;&gt;0)*AND(J606=0),"Uzupełnij pole PRODUCENT dla zamiennika","OK")))))</f>
        <v>Wprowadź kwotę dla oferowanego materiału</v>
      </c>
      <c r="U605" s="18"/>
      <c r="V605" s="211"/>
      <c r="W605" s="220"/>
      <c r="X605" s="212"/>
      <c r="Y605" s="211"/>
      <c r="Z605" s="18"/>
      <c r="AA605" s="18"/>
      <c r="AB605" s="18"/>
      <c r="AC605" s="18"/>
      <c r="AD605" s="18"/>
      <c r="AE605" s="18"/>
      <c r="AF605" s="18"/>
      <c r="AG605" s="18"/>
      <c r="AH605" s="18"/>
      <c r="AI605" s="18"/>
      <c r="AJ605" s="18"/>
      <c r="AK605" s="18"/>
      <c r="AL605" s="18"/>
      <c r="AM605" s="18"/>
      <c r="AN605" s="18"/>
      <c r="AO605" s="18"/>
      <c r="AP605" s="18"/>
      <c r="AQ605" s="18"/>
      <c r="AR605" s="18"/>
      <c r="AS605" s="18"/>
      <c r="AT605" s="18"/>
      <c r="AU605" s="18"/>
      <c r="AV605" s="18"/>
      <c r="AW605" s="18"/>
      <c r="AX605" s="18"/>
      <c r="AY605" s="18"/>
      <c r="AZ605" s="18"/>
      <c r="BA605" s="18"/>
      <c r="BB605" s="18"/>
      <c r="BC605" s="18"/>
      <c r="BD605" s="18"/>
      <c r="BE605" s="18"/>
      <c r="BF605" s="18"/>
      <c r="BG605" s="18"/>
      <c r="BH605" s="18"/>
      <c r="BI605" s="18"/>
      <c r="BJ605" s="18"/>
      <c r="BK605" s="18"/>
      <c r="BL605" s="18"/>
      <c r="BM605" s="18"/>
      <c r="BN605" s="18"/>
      <c r="BO605" s="18"/>
      <c r="BP605" s="18"/>
      <c r="BQ605" s="18"/>
      <c r="BR605" s="18"/>
      <c r="BS605" s="18"/>
      <c r="BT605" s="18"/>
      <c r="BU605" s="18"/>
      <c r="BV605" s="18"/>
      <c r="BW605" s="18"/>
      <c r="BX605" s="18"/>
      <c r="BY605" s="18"/>
      <c r="BZ605" s="18"/>
      <c r="CA605" s="18"/>
      <c r="CB605" s="18"/>
      <c r="CC605" s="18"/>
      <c r="CD605" s="18"/>
      <c r="CE605" s="18"/>
      <c r="CF605" s="18"/>
      <c r="CG605" s="18"/>
      <c r="CH605" s="18"/>
      <c r="CI605" s="18"/>
      <c r="CJ605" s="18"/>
    </row>
    <row r="606" spans="1:88" ht="15.75" customHeight="1">
      <c r="A606" s="34" t="s">
        <v>1842</v>
      </c>
      <c r="B606" s="35" t="s">
        <v>1843</v>
      </c>
      <c r="C606" s="26" t="s">
        <v>1844</v>
      </c>
      <c r="D606" s="26" t="s">
        <v>1839</v>
      </c>
      <c r="E606" s="38">
        <v>3</v>
      </c>
      <c r="F606" s="28" t="s">
        <v>1840</v>
      </c>
      <c r="G606" s="24" t="s">
        <v>105</v>
      </c>
      <c r="H606" s="41" t="s">
        <v>1806</v>
      </c>
      <c r="I606" s="39" t="s">
        <v>2598</v>
      </c>
      <c r="J606" s="80"/>
      <c r="K606" s="42"/>
      <c r="L606" s="32"/>
      <c r="M606" s="32"/>
      <c r="N606" s="32" t="s">
        <v>1976</v>
      </c>
      <c r="O606" s="213"/>
      <c r="P606" s="213"/>
      <c r="Q606" s="33">
        <f>IF($P605=$Q$4,ROUND($L606,2)*O605,0)</f>
        <v>0</v>
      </c>
      <c r="R606" s="33">
        <f>IF($P605=$R$4,ROUND($L606,2)*O605,0)</f>
        <v>0</v>
      </c>
      <c r="S606" s="33">
        <f>IF(P605=$S$4,ROUND($L606,2)*O605,0)</f>
        <v>0</v>
      </c>
      <c r="T606" s="215"/>
      <c r="U606" s="18"/>
      <c r="V606" s="211"/>
      <c r="W606" s="220"/>
      <c r="X606" s="212"/>
      <c r="Y606" s="212"/>
      <c r="Z606" s="18"/>
      <c r="AA606" s="18"/>
      <c r="AB606" s="18"/>
      <c r="AC606" s="18"/>
      <c r="AD606" s="18"/>
      <c r="AE606" s="18"/>
      <c r="AF606" s="18"/>
      <c r="AG606" s="18"/>
      <c r="AH606" s="18"/>
      <c r="AI606" s="18"/>
      <c r="AJ606" s="18"/>
      <c r="AK606" s="18"/>
      <c r="AL606" s="18"/>
      <c r="AM606" s="18"/>
      <c r="AN606" s="18"/>
      <c r="AO606" s="18"/>
      <c r="AP606" s="18"/>
      <c r="AQ606" s="18"/>
      <c r="AR606" s="18"/>
      <c r="AS606" s="18"/>
      <c r="AT606" s="18"/>
      <c r="AU606" s="18"/>
      <c r="AV606" s="18"/>
      <c r="AW606" s="18"/>
      <c r="AX606" s="18"/>
      <c r="AY606" s="18"/>
      <c r="AZ606" s="18"/>
      <c r="BA606" s="18"/>
      <c r="BB606" s="18"/>
      <c r="BC606" s="18"/>
      <c r="BD606" s="18"/>
      <c r="BE606" s="18"/>
      <c r="BF606" s="18"/>
      <c r="BG606" s="18"/>
      <c r="BH606" s="18"/>
      <c r="BI606" s="18"/>
      <c r="BJ606" s="18"/>
      <c r="BK606" s="18"/>
      <c r="BL606" s="18"/>
      <c r="BM606" s="18"/>
      <c r="BN606" s="18"/>
      <c r="BO606" s="18"/>
      <c r="BP606" s="18"/>
      <c r="BQ606" s="18"/>
      <c r="BR606" s="18"/>
      <c r="BS606" s="18"/>
      <c r="BT606" s="18"/>
      <c r="BU606" s="18"/>
      <c r="BV606" s="18"/>
      <c r="BW606" s="18"/>
      <c r="BX606" s="18"/>
      <c r="BY606" s="18"/>
      <c r="BZ606" s="18"/>
      <c r="CA606" s="18"/>
      <c r="CB606" s="18"/>
      <c r="CC606" s="18"/>
      <c r="CD606" s="18"/>
      <c r="CE606" s="18"/>
      <c r="CF606" s="18"/>
      <c r="CG606" s="18"/>
      <c r="CH606" s="18"/>
      <c r="CI606" s="18"/>
      <c r="CJ606" s="18"/>
    </row>
    <row r="607" spans="1:25" s="1" customFormat="1" ht="15.75" customHeight="1">
      <c r="A607" s="24" t="s">
        <v>1845</v>
      </c>
      <c r="B607" s="35" t="s">
        <v>1846</v>
      </c>
      <c r="C607" s="26" t="s">
        <v>1847</v>
      </c>
      <c r="D607" s="26" t="s">
        <v>1848</v>
      </c>
      <c r="E607" s="38">
        <v>3</v>
      </c>
      <c r="F607" s="28" t="s">
        <v>1849</v>
      </c>
      <c r="G607" s="24" t="s">
        <v>105</v>
      </c>
      <c r="H607" s="41" t="s">
        <v>1806</v>
      </c>
      <c r="I607" s="39" t="s">
        <v>2598</v>
      </c>
      <c r="J607" s="40" t="s">
        <v>1807</v>
      </c>
      <c r="K607" s="40" t="s">
        <v>1850</v>
      </c>
      <c r="L607" s="32"/>
      <c r="M607" s="32"/>
      <c r="N607" s="32" t="s">
        <v>1973</v>
      </c>
      <c r="O607" s="213">
        <v>1</v>
      </c>
      <c r="P607" s="214">
        <v>3</v>
      </c>
      <c r="Q607" s="33">
        <f>IF($P607=$Q$4,ROUND($L607,2)*$O607,0)</f>
        <v>0</v>
      </c>
      <c r="R607" s="33">
        <f>IF($P607=$R$4,ROUND($L607,2)*$O607,0)</f>
        <v>0</v>
      </c>
      <c r="S607" s="33">
        <f>IF($P607=$S$4,ROUND($L607,2)*$O607,0)</f>
        <v>0</v>
      </c>
      <c r="T607" s="215" t="str">
        <f>IF((L607&gt;0)*AND(L608&gt;0),"BŁĄD - Wprowadzono dwie wartości",IF((L607=0)*AND(L608=0),"Wprowadź kwotę dla oferowanego materiału",IF((L608&lt;&gt;0)*AND(K608=0),"Uzupełnij pola SYMBOL/PRODUCENT dla zamiennika",IF((L608=0)*AND(K608&lt;&gt;0),"cena dla niewłaściwego PRODUCENTA",IF((K608&lt;&gt;0)*AND(L608&lt;&gt;0)*AND(J608=0),"Uzupełnij pole PRODUCENT dla zamiennika","OK")))))</f>
        <v>Wprowadź kwotę dla oferowanego materiału</v>
      </c>
      <c r="V607" s="211"/>
      <c r="W607" s="220"/>
      <c r="X607" s="212"/>
      <c r="Y607" s="211"/>
    </row>
    <row r="608" spans="1:25" s="1" customFormat="1" ht="15.75" customHeight="1">
      <c r="A608" s="24" t="s">
        <v>1851</v>
      </c>
      <c r="B608" s="35" t="s">
        <v>1852</v>
      </c>
      <c r="C608" s="26" t="s">
        <v>1853</v>
      </c>
      <c r="D608" s="26" t="s">
        <v>1848</v>
      </c>
      <c r="E608" s="38">
        <v>3</v>
      </c>
      <c r="F608" s="28" t="s">
        <v>1849</v>
      </c>
      <c r="G608" s="24" t="s">
        <v>105</v>
      </c>
      <c r="H608" s="41" t="s">
        <v>1806</v>
      </c>
      <c r="I608" s="39" t="s">
        <v>2598</v>
      </c>
      <c r="J608" s="80"/>
      <c r="K608" s="42"/>
      <c r="L608" s="32"/>
      <c r="M608" s="32"/>
      <c r="N608" s="32" t="s">
        <v>1976</v>
      </c>
      <c r="O608" s="213"/>
      <c r="P608" s="213"/>
      <c r="Q608" s="33">
        <f>IF($P607=$Q$4,ROUND($L608,2)*O607,0)</f>
        <v>0</v>
      </c>
      <c r="R608" s="33">
        <f>IF($P607=$R$4,ROUND($L608,2)*O607,0)</f>
        <v>0</v>
      </c>
      <c r="S608" s="33">
        <f>IF(P607=$S$4,ROUND($L608,2)*O607,0)</f>
        <v>0</v>
      </c>
      <c r="T608" s="215"/>
      <c r="V608" s="211"/>
      <c r="W608" s="220"/>
      <c r="X608" s="212"/>
      <c r="Y608" s="212"/>
    </row>
    <row r="609" spans="1:25" s="1" customFormat="1" ht="22.5" customHeight="1">
      <c r="A609" s="24" t="s">
        <v>1854</v>
      </c>
      <c r="B609" s="35" t="s">
        <v>1855</v>
      </c>
      <c r="C609" s="26" t="s">
        <v>1856</v>
      </c>
      <c r="D609" s="26" t="s">
        <v>1857</v>
      </c>
      <c r="E609" s="38">
        <v>3</v>
      </c>
      <c r="F609" s="28" t="s">
        <v>1967</v>
      </c>
      <c r="G609" s="24" t="s">
        <v>105</v>
      </c>
      <c r="H609" s="41" t="s">
        <v>1858</v>
      </c>
      <c r="I609" s="39">
        <v>4000</v>
      </c>
      <c r="J609" s="40" t="s">
        <v>1807</v>
      </c>
      <c r="K609" s="40" t="s">
        <v>1859</v>
      </c>
      <c r="L609" s="32"/>
      <c r="M609" s="32"/>
      <c r="N609" s="32" t="s">
        <v>1973</v>
      </c>
      <c r="O609" s="213">
        <v>18</v>
      </c>
      <c r="P609" s="214">
        <v>2</v>
      </c>
      <c r="Q609" s="33">
        <f>IF($P609=$Q$4,ROUND($L609,2)*$O609,0)</f>
        <v>0</v>
      </c>
      <c r="R609" s="33">
        <f>IF($P609=$R$4,ROUND($L609,2)*$O609,0)</f>
        <v>0</v>
      </c>
      <c r="S609" s="33">
        <f>IF($P609=$S$4,ROUND($L609,2)*$O609,0)</f>
        <v>0</v>
      </c>
      <c r="T609" s="215" t="str">
        <f>IF((L609&gt;0)*AND(L610&gt;0),"BŁĄD - Wprowadzono dwie wartości",IF((L609=0)*AND(L610=0),"Wprowadź kwotę dla oferowanego materiału",IF((L610&lt;&gt;0)*AND(K610=0),"Uzupełnij pola SYMBOL/PRODUCENT dla zamiennika",IF((L610=0)*AND(K610&lt;&gt;0),"cena dla niewłaściwego PRODUCENTA",IF((K610&lt;&gt;0)*AND(L610&lt;&gt;0)*AND(J610=0),"Uzupełnij pole PRODUCENT dla zamiennika","OK")))))</f>
        <v>Wprowadź kwotę dla oferowanego materiału</v>
      </c>
      <c r="V609" s="211"/>
      <c r="W609" s="220"/>
      <c r="X609" s="212"/>
      <c r="Y609" s="211"/>
    </row>
    <row r="610" spans="1:25" s="1" customFormat="1" ht="22.5" customHeight="1">
      <c r="A610" s="24" t="s">
        <v>1860</v>
      </c>
      <c r="B610" s="35" t="s">
        <v>1861</v>
      </c>
      <c r="C610" s="26" t="s">
        <v>1862</v>
      </c>
      <c r="D610" s="26" t="s">
        <v>1857</v>
      </c>
      <c r="E610" s="38">
        <v>3</v>
      </c>
      <c r="F610" s="28" t="s">
        <v>1967</v>
      </c>
      <c r="G610" s="24" t="s">
        <v>105</v>
      </c>
      <c r="H610" s="41" t="s">
        <v>1858</v>
      </c>
      <c r="I610" s="39">
        <v>4000</v>
      </c>
      <c r="J610" s="80"/>
      <c r="K610" s="101"/>
      <c r="L610" s="32"/>
      <c r="M610" s="32"/>
      <c r="N610" s="32" t="s">
        <v>1976</v>
      </c>
      <c r="O610" s="213"/>
      <c r="P610" s="213"/>
      <c r="Q610" s="33">
        <f>IF($P609=$Q$4,ROUND($L610,2)*O609,0)</f>
        <v>0</v>
      </c>
      <c r="R610" s="33">
        <f>IF($P609=$R$4,ROUND($L610,2)*O609,0)</f>
        <v>0</v>
      </c>
      <c r="S610" s="33">
        <f>IF(P609=$S$4,ROUND($L610,2)*O609,0)</f>
        <v>0</v>
      </c>
      <c r="T610" s="215"/>
      <c r="V610" s="211"/>
      <c r="W610" s="220"/>
      <c r="X610" s="212"/>
      <c r="Y610" s="212"/>
    </row>
    <row r="611" spans="1:25" s="1" customFormat="1" ht="22.5" customHeight="1">
      <c r="A611" s="34" t="s">
        <v>1863</v>
      </c>
      <c r="B611" s="35" t="s">
        <v>1864</v>
      </c>
      <c r="C611" s="26" t="s">
        <v>1865</v>
      </c>
      <c r="D611" s="26" t="s">
        <v>1866</v>
      </c>
      <c r="E611" s="38">
        <v>3</v>
      </c>
      <c r="F611" s="28" t="s">
        <v>2134</v>
      </c>
      <c r="G611" s="24" t="s">
        <v>105</v>
      </c>
      <c r="H611" s="41" t="s">
        <v>1858</v>
      </c>
      <c r="I611" s="39">
        <v>4000</v>
      </c>
      <c r="J611" s="40" t="s">
        <v>1807</v>
      </c>
      <c r="K611" s="40" t="s">
        <v>1867</v>
      </c>
      <c r="L611" s="32"/>
      <c r="M611" s="32"/>
      <c r="N611" s="32" t="s">
        <v>1973</v>
      </c>
      <c r="O611" s="213">
        <v>9</v>
      </c>
      <c r="P611" s="214">
        <v>2</v>
      </c>
      <c r="Q611" s="33">
        <f>IF($P611=$Q$4,ROUND($L611,2)*$O611,0)</f>
        <v>0</v>
      </c>
      <c r="R611" s="33">
        <f>IF($P611=$R$4,ROUND($L611,2)*$O611,0)</f>
        <v>0</v>
      </c>
      <c r="S611" s="33">
        <f>IF($P611=$S$4,ROUND($L611,2)*$O611,0)</f>
        <v>0</v>
      </c>
      <c r="T611" s="215" t="str">
        <f>IF((L611&gt;0)*AND(L612&gt;0),"BŁĄD - Wprowadzono dwie wartości",IF((L611=0)*AND(L612=0),"Wprowadź kwotę dla oferowanego materiału",IF((L612&lt;&gt;0)*AND(K612=0),"Uzupełnij pola SYMBOL/PRODUCENT dla zamiennika",IF((L612=0)*AND(K612&lt;&gt;0),"cena dla niewłaściwego PRODUCENTA",IF((K612&lt;&gt;0)*AND(L612&lt;&gt;0)*AND(J612=0),"Uzupełnij pole PRODUCENT dla zamiennika","OK")))))</f>
        <v>Wprowadź kwotę dla oferowanego materiału</v>
      </c>
      <c r="V611" s="211"/>
      <c r="W611" s="220"/>
      <c r="X611" s="212"/>
      <c r="Y611" s="211"/>
    </row>
    <row r="612" spans="1:25" s="1" customFormat="1" ht="22.5" customHeight="1">
      <c r="A612" s="24" t="s">
        <v>1868</v>
      </c>
      <c r="B612" s="35" t="s">
        <v>1869</v>
      </c>
      <c r="C612" s="26" t="s">
        <v>1870</v>
      </c>
      <c r="D612" s="26" t="s">
        <v>1866</v>
      </c>
      <c r="E612" s="38">
        <v>3</v>
      </c>
      <c r="F612" s="28" t="s">
        <v>2134</v>
      </c>
      <c r="G612" s="24" t="s">
        <v>105</v>
      </c>
      <c r="H612" s="41" t="s">
        <v>1858</v>
      </c>
      <c r="I612" s="39">
        <v>4000</v>
      </c>
      <c r="J612" s="80"/>
      <c r="K612" s="101"/>
      <c r="L612" s="32"/>
      <c r="M612" s="32"/>
      <c r="N612" s="32" t="s">
        <v>1976</v>
      </c>
      <c r="O612" s="213"/>
      <c r="P612" s="213"/>
      <c r="Q612" s="33">
        <f>IF($P611=$Q$4,ROUND($L612,2)*O611,0)</f>
        <v>0</v>
      </c>
      <c r="R612" s="33">
        <f>IF($P611=$R$4,ROUND($L612,2)*O611,0)</f>
        <v>0</v>
      </c>
      <c r="S612" s="33">
        <f>IF(P611=$S$4,ROUND($L612,2)*O611,0)</f>
        <v>0</v>
      </c>
      <c r="T612" s="215"/>
      <c r="V612" s="211"/>
      <c r="W612" s="220"/>
      <c r="X612" s="212"/>
      <c r="Y612" s="212"/>
    </row>
    <row r="613" spans="1:25" s="1" customFormat="1" ht="22.5" customHeight="1">
      <c r="A613" s="24" t="s">
        <v>1871</v>
      </c>
      <c r="B613" s="35" t="s">
        <v>1872</v>
      </c>
      <c r="C613" s="26" t="s">
        <v>1873</v>
      </c>
      <c r="D613" s="26" t="s">
        <v>1874</v>
      </c>
      <c r="E613" s="38">
        <v>3</v>
      </c>
      <c r="F613" s="28" t="s">
        <v>2143</v>
      </c>
      <c r="G613" s="24" t="s">
        <v>105</v>
      </c>
      <c r="H613" s="41" t="s">
        <v>1858</v>
      </c>
      <c r="I613" s="39">
        <v>4000</v>
      </c>
      <c r="J613" s="40" t="s">
        <v>1807</v>
      </c>
      <c r="K613" s="40" t="s">
        <v>1875</v>
      </c>
      <c r="L613" s="32"/>
      <c r="M613" s="32"/>
      <c r="N613" s="32" t="s">
        <v>1973</v>
      </c>
      <c r="O613" s="213">
        <v>9</v>
      </c>
      <c r="P613" s="214">
        <v>2</v>
      </c>
      <c r="Q613" s="33">
        <f>IF($P613=$Q$4,ROUND($L613,2)*$O613,0)</f>
        <v>0</v>
      </c>
      <c r="R613" s="33">
        <f>IF($P613=$R$4,ROUND($L613,2)*$O613,0)</f>
        <v>0</v>
      </c>
      <c r="S613" s="33">
        <f>IF($P613=$S$4,ROUND($L613,2)*$O613,0)</f>
        <v>0</v>
      </c>
      <c r="T613" s="215" t="str">
        <f>IF((L613&gt;0)*AND(L614&gt;0),"BŁĄD - Wprowadzono dwie wartości",IF((L613=0)*AND(L614=0),"Wprowadź kwotę dla oferowanego materiału",IF((L614&lt;&gt;0)*AND(K614=0),"Uzupełnij pola SYMBOL/PRODUCENT dla zamiennika",IF((L614=0)*AND(K614&lt;&gt;0),"cena dla niewłaściwego PRODUCENTA",IF((K614&lt;&gt;0)*AND(L614&lt;&gt;0)*AND(J614=0),"Uzupełnij pole PRODUCENT dla zamiennika","OK")))))</f>
        <v>Wprowadź kwotę dla oferowanego materiału</v>
      </c>
      <c r="V613" s="211"/>
      <c r="W613" s="220"/>
      <c r="X613" s="212"/>
      <c r="Y613" s="211"/>
    </row>
    <row r="614" spans="1:25" s="1" customFormat="1" ht="22.5" customHeight="1">
      <c r="A614" s="24" t="s">
        <v>1876</v>
      </c>
      <c r="B614" s="35" t="s">
        <v>1877</v>
      </c>
      <c r="C614" s="26" t="s">
        <v>1878</v>
      </c>
      <c r="D614" s="26" t="s">
        <v>1874</v>
      </c>
      <c r="E614" s="38">
        <v>3</v>
      </c>
      <c r="F614" s="28" t="s">
        <v>2143</v>
      </c>
      <c r="G614" s="24" t="s">
        <v>105</v>
      </c>
      <c r="H614" s="41" t="s">
        <v>1858</v>
      </c>
      <c r="I614" s="39">
        <v>4000</v>
      </c>
      <c r="J614" s="80"/>
      <c r="K614" s="101"/>
      <c r="L614" s="32"/>
      <c r="M614" s="32"/>
      <c r="N614" s="32" t="s">
        <v>1976</v>
      </c>
      <c r="O614" s="213"/>
      <c r="P614" s="213"/>
      <c r="Q614" s="33">
        <f>IF($P613=$Q$4,ROUND($L614,2)*O613,0)</f>
        <v>0</v>
      </c>
      <c r="R614" s="33">
        <f>IF($P613=$R$4,ROUND($L614,2)*O613,0)</f>
        <v>0</v>
      </c>
      <c r="S614" s="33">
        <f>IF(P613=$S$4,ROUND($L614,2)*O613,0)</f>
        <v>0</v>
      </c>
      <c r="T614" s="215"/>
      <c r="V614" s="211"/>
      <c r="W614" s="220"/>
      <c r="X614" s="212"/>
      <c r="Y614" s="212"/>
    </row>
    <row r="615" spans="1:25" s="1" customFormat="1" ht="22.5" customHeight="1">
      <c r="A615" s="24" t="s">
        <v>1879</v>
      </c>
      <c r="B615" s="35" t="s">
        <v>1880</v>
      </c>
      <c r="C615" s="26" t="s">
        <v>1881</v>
      </c>
      <c r="D615" s="26" t="s">
        <v>1882</v>
      </c>
      <c r="E615" s="38">
        <v>3</v>
      </c>
      <c r="F615" s="28" t="s">
        <v>2153</v>
      </c>
      <c r="G615" s="24" t="s">
        <v>105</v>
      </c>
      <c r="H615" s="41" t="s">
        <v>1858</v>
      </c>
      <c r="I615" s="39">
        <v>4000</v>
      </c>
      <c r="J615" s="40" t="s">
        <v>1807</v>
      </c>
      <c r="K615" s="40" t="s">
        <v>1883</v>
      </c>
      <c r="L615" s="32"/>
      <c r="M615" s="32"/>
      <c r="N615" s="32" t="s">
        <v>1973</v>
      </c>
      <c r="O615" s="213">
        <v>9</v>
      </c>
      <c r="P615" s="214">
        <v>2</v>
      </c>
      <c r="Q615" s="33">
        <f>IF($P615=$Q$4,ROUND($L615,2)*$O615,0)</f>
        <v>0</v>
      </c>
      <c r="R615" s="33">
        <f>IF($P615=$R$4,ROUND($L615,2)*$O615,0)</f>
        <v>0</v>
      </c>
      <c r="S615" s="33">
        <f>IF($P615=$S$4,ROUND($L615,2)*$O615,0)</f>
        <v>0</v>
      </c>
      <c r="T615" s="215" t="str">
        <f>IF((L615&gt;0)*AND(L616&gt;0),"BŁĄD - Wprowadzono dwie wartości",IF((L615=0)*AND(L616=0),"Wprowadź kwotę dla oferowanego materiału",IF((L616&lt;&gt;0)*AND(K616=0),"Uzupełnij pola SYMBOL/PRODUCENT dla zamiennika",IF((L616=0)*AND(K616&lt;&gt;0),"cena dla niewłaściwego PRODUCENTA",IF((K616&lt;&gt;0)*AND(L616&lt;&gt;0)*AND(J616=0),"Uzupełnij pole PRODUCENT dla zamiennika","OK")))))</f>
        <v>Wprowadź kwotę dla oferowanego materiału</v>
      </c>
      <c r="V615" s="211"/>
      <c r="W615" s="220"/>
      <c r="X615" s="212"/>
      <c r="Y615" s="211"/>
    </row>
    <row r="616" spans="1:88" ht="22.5" customHeight="1">
      <c r="A616" s="34" t="s">
        <v>1884</v>
      </c>
      <c r="B616" s="35" t="s">
        <v>1885</v>
      </c>
      <c r="C616" s="26" t="s">
        <v>1886</v>
      </c>
      <c r="D616" s="26" t="s">
        <v>1882</v>
      </c>
      <c r="E616" s="38">
        <v>3</v>
      </c>
      <c r="F616" s="28" t="s">
        <v>2153</v>
      </c>
      <c r="G616" s="24" t="s">
        <v>105</v>
      </c>
      <c r="H616" s="41" t="s">
        <v>1858</v>
      </c>
      <c r="I616" s="39">
        <v>4000</v>
      </c>
      <c r="J616" s="80"/>
      <c r="K616" s="101"/>
      <c r="L616" s="32"/>
      <c r="M616" s="32"/>
      <c r="N616" s="32" t="s">
        <v>1976</v>
      </c>
      <c r="O616" s="213"/>
      <c r="P616" s="213"/>
      <c r="Q616" s="33">
        <f>IF($P615=$Q$4,ROUND($L616,2)*O615,0)</f>
        <v>0</v>
      </c>
      <c r="R616" s="33">
        <f>IF($P615=$R$4,ROUND($L616,2)*O615,0)</f>
        <v>0</v>
      </c>
      <c r="S616" s="33">
        <f>IF(P615=$S$4,ROUND($L616,2)*O615,0)</f>
        <v>0</v>
      </c>
      <c r="T616" s="215"/>
      <c r="U616" s="18"/>
      <c r="V616" s="211"/>
      <c r="W616" s="220"/>
      <c r="X616" s="212"/>
      <c r="Y616" s="212"/>
      <c r="Z616" s="18"/>
      <c r="AA616" s="18"/>
      <c r="AB616" s="18"/>
      <c r="AC616" s="18"/>
      <c r="AD616" s="18"/>
      <c r="AE616" s="18"/>
      <c r="AF616" s="18"/>
      <c r="AG616" s="18"/>
      <c r="AH616" s="18"/>
      <c r="AI616" s="18"/>
      <c r="AJ616" s="18"/>
      <c r="AK616" s="18"/>
      <c r="AL616" s="18"/>
      <c r="AM616" s="18"/>
      <c r="AN616" s="18"/>
      <c r="AO616" s="18"/>
      <c r="AP616" s="18"/>
      <c r="AQ616" s="18"/>
      <c r="AR616" s="18"/>
      <c r="AS616" s="18"/>
      <c r="AT616" s="18"/>
      <c r="AU616" s="18"/>
      <c r="AV616" s="18"/>
      <c r="AW616" s="18"/>
      <c r="AX616" s="18"/>
      <c r="AY616" s="18"/>
      <c r="AZ616" s="18"/>
      <c r="BA616" s="18"/>
      <c r="BB616" s="18"/>
      <c r="BC616" s="18"/>
      <c r="BD616" s="18"/>
      <c r="BE616" s="18"/>
      <c r="BF616" s="18"/>
      <c r="BG616" s="18"/>
      <c r="BH616" s="18"/>
      <c r="BI616" s="18"/>
      <c r="BJ616" s="18"/>
      <c r="BK616" s="18"/>
      <c r="BL616" s="18"/>
      <c r="BM616" s="18"/>
      <c r="BN616" s="18"/>
      <c r="BO616" s="18"/>
      <c r="BP616" s="18"/>
      <c r="BQ616" s="18"/>
      <c r="BR616" s="18"/>
      <c r="BS616" s="18"/>
      <c r="BT616" s="18"/>
      <c r="BU616" s="18"/>
      <c r="BV616" s="18"/>
      <c r="BW616" s="18"/>
      <c r="BX616" s="18"/>
      <c r="BY616" s="18"/>
      <c r="BZ616" s="18"/>
      <c r="CA616" s="18"/>
      <c r="CB616" s="18"/>
      <c r="CC616" s="18"/>
      <c r="CD616" s="18"/>
      <c r="CE616" s="18"/>
      <c r="CF616" s="18"/>
      <c r="CG616" s="18"/>
      <c r="CH616" s="18"/>
      <c r="CI616" s="18"/>
      <c r="CJ616" s="18"/>
    </row>
    <row r="617" spans="1:88" ht="15.75" customHeight="1">
      <c r="A617" s="24" t="s">
        <v>1887</v>
      </c>
      <c r="B617" s="35" t="s">
        <v>1888</v>
      </c>
      <c r="C617" s="26" t="s">
        <v>1889</v>
      </c>
      <c r="D617" s="27" t="s">
        <v>1890</v>
      </c>
      <c r="E617" s="38">
        <v>3</v>
      </c>
      <c r="F617" s="28" t="s">
        <v>2134</v>
      </c>
      <c r="G617" s="24" t="s">
        <v>105</v>
      </c>
      <c r="H617" s="29" t="s">
        <v>1891</v>
      </c>
      <c r="I617" s="103">
        <v>2350</v>
      </c>
      <c r="J617" s="31" t="s">
        <v>2078</v>
      </c>
      <c r="K617" s="31" t="s">
        <v>1892</v>
      </c>
      <c r="L617" s="32"/>
      <c r="M617" s="32"/>
      <c r="N617" s="32" t="s">
        <v>1973</v>
      </c>
      <c r="O617" s="213">
        <v>1</v>
      </c>
      <c r="P617" s="214">
        <v>3</v>
      </c>
      <c r="Q617" s="33">
        <f>IF($P617=$Q$4,ROUND($L617,2)*$O617,0)</f>
        <v>0</v>
      </c>
      <c r="R617" s="33">
        <f>IF($P617=$R$4,ROUND($L617,2)*$O617,0)</f>
        <v>0</v>
      </c>
      <c r="S617" s="33">
        <f>IF($P617=$S$4,ROUND($L617,2)*$O617,0)</f>
        <v>0</v>
      </c>
      <c r="T617" s="215" t="str">
        <f>IF((L617&gt;0)*AND(L618&gt;0),"BŁĄD - Wprowadzono dwie wartości",IF((L617=0)*AND(L618=0),"Wprowadź kwotę dla oferowanego materiału",IF((L618&lt;&gt;0)*AND(K618=0),"Uzupełnij pola SYMBOL/PRODUCENT dla zamiennika",IF((L618=0)*AND(K618&lt;&gt;0),"cena dla niewłaściwego PRODUCENTA",IF((K618&lt;&gt;0)*AND(L618&lt;&gt;0)*AND(J618=0),"Uzupełnij pole PRODUCENT dla zamiennika","OK")))))</f>
        <v>Wprowadź kwotę dla oferowanego materiału</v>
      </c>
      <c r="U617" s="18"/>
      <c r="V617" s="211"/>
      <c r="W617" s="220"/>
      <c r="X617" s="212"/>
      <c r="Y617" s="211"/>
      <c r="Z617" s="18"/>
      <c r="AA617" s="18"/>
      <c r="AB617" s="18"/>
      <c r="AC617" s="18"/>
      <c r="AD617" s="18"/>
      <c r="AE617" s="18"/>
      <c r="AF617" s="18"/>
      <c r="AG617" s="18"/>
      <c r="AH617" s="18"/>
      <c r="AI617" s="18"/>
      <c r="AJ617" s="18"/>
      <c r="AK617" s="18"/>
      <c r="AL617" s="18"/>
      <c r="AM617" s="18"/>
      <c r="AN617" s="18"/>
      <c r="AO617" s="18"/>
      <c r="AP617" s="18"/>
      <c r="AQ617" s="18"/>
      <c r="AR617" s="18"/>
      <c r="AS617" s="18"/>
      <c r="AT617" s="18"/>
      <c r="AU617" s="18"/>
      <c r="AV617" s="18"/>
      <c r="AW617" s="18"/>
      <c r="AX617" s="18"/>
      <c r="AY617" s="18"/>
      <c r="AZ617" s="18"/>
      <c r="BA617" s="18"/>
      <c r="BB617" s="18"/>
      <c r="BC617" s="18"/>
      <c r="BD617" s="18"/>
      <c r="BE617" s="18"/>
      <c r="BF617" s="18"/>
      <c r="BG617" s="18"/>
      <c r="BH617" s="18"/>
      <c r="BI617" s="18"/>
      <c r="BJ617" s="18"/>
      <c r="BK617" s="18"/>
      <c r="BL617" s="18"/>
      <c r="BM617" s="18"/>
      <c r="BN617" s="18"/>
      <c r="BO617" s="18"/>
      <c r="BP617" s="18"/>
      <c r="BQ617" s="18"/>
      <c r="BR617" s="18"/>
      <c r="BS617" s="18"/>
      <c r="BT617" s="18"/>
      <c r="BU617" s="18"/>
      <c r="BV617" s="18"/>
      <c r="BW617" s="18"/>
      <c r="BX617" s="18"/>
      <c r="BY617" s="18"/>
      <c r="BZ617" s="18"/>
      <c r="CA617" s="18"/>
      <c r="CB617" s="18"/>
      <c r="CC617" s="18"/>
      <c r="CD617" s="18"/>
      <c r="CE617" s="18"/>
      <c r="CF617" s="18"/>
      <c r="CG617" s="18"/>
      <c r="CH617" s="18"/>
      <c r="CI617" s="18"/>
      <c r="CJ617" s="18"/>
    </row>
    <row r="618" spans="1:88" ht="15.75" customHeight="1">
      <c r="A618" s="24" t="s">
        <v>1893</v>
      </c>
      <c r="B618" s="35" t="s">
        <v>1894</v>
      </c>
      <c r="C618" s="26" t="s">
        <v>1895</v>
      </c>
      <c r="D618" s="27" t="s">
        <v>1890</v>
      </c>
      <c r="E618" s="38">
        <v>3</v>
      </c>
      <c r="F618" s="28" t="s">
        <v>2134</v>
      </c>
      <c r="G618" s="24" t="s">
        <v>105</v>
      </c>
      <c r="H618" s="29" t="s">
        <v>1891</v>
      </c>
      <c r="I618" s="103">
        <v>2350</v>
      </c>
      <c r="J618" s="43"/>
      <c r="K618" s="47"/>
      <c r="L618" s="32"/>
      <c r="M618" s="32"/>
      <c r="N618" s="32" t="s">
        <v>1976</v>
      </c>
      <c r="O618" s="213"/>
      <c r="P618" s="213"/>
      <c r="Q618" s="33">
        <f>IF($P617=$Q$4,ROUND($L618,2)*O617,0)</f>
        <v>0</v>
      </c>
      <c r="R618" s="33">
        <f>IF($P617=$R$4,ROUND($L618,2)*O617,0)</f>
        <v>0</v>
      </c>
      <c r="S618" s="33">
        <f>IF(P617=$S$4,ROUND($L618,2)*O617,0)</f>
        <v>0</v>
      </c>
      <c r="T618" s="215"/>
      <c r="U618" s="18"/>
      <c r="V618" s="211"/>
      <c r="W618" s="220"/>
      <c r="X618" s="212"/>
      <c r="Y618" s="212"/>
      <c r="Z618" s="18"/>
      <c r="AA618" s="18"/>
      <c r="AB618" s="18"/>
      <c r="AC618" s="18"/>
      <c r="AD618" s="18"/>
      <c r="AE618" s="18"/>
      <c r="AF618" s="18"/>
      <c r="AG618" s="18"/>
      <c r="AH618" s="18"/>
      <c r="AI618" s="18"/>
      <c r="AJ618" s="18"/>
      <c r="AK618" s="18"/>
      <c r="AL618" s="18"/>
      <c r="AM618" s="18"/>
      <c r="AN618" s="18"/>
      <c r="AO618" s="18"/>
      <c r="AP618" s="18"/>
      <c r="AQ618" s="18"/>
      <c r="AR618" s="18"/>
      <c r="AS618" s="18"/>
      <c r="AT618" s="18"/>
      <c r="AU618" s="18"/>
      <c r="AV618" s="18"/>
      <c r="AW618" s="18"/>
      <c r="AX618" s="18"/>
      <c r="AY618" s="18"/>
      <c r="AZ618" s="18"/>
      <c r="BA618" s="18"/>
      <c r="BB618" s="18"/>
      <c r="BC618" s="18"/>
      <c r="BD618" s="18"/>
      <c r="BE618" s="18"/>
      <c r="BF618" s="18"/>
      <c r="BG618" s="18"/>
      <c r="BH618" s="18"/>
      <c r="BI618" s="18"/>
      <c r="BJ618" s="18"/>
      <c r="BK618" s="18"/>
      <c r="BL618" s="18"/>
      <c r="BM618" s="18"/>
      <c r="BN618" s="18"/>
      <c r="BO618" s="18"/>
      <c r="BP618" s="18"/>
      <c r="BQ618" s="18"/>
      <c r="BR618" s="18"/>
      <c r="BS618" s="18"/>
      <c r="BT618" s="18"/>
      <c r="BU618" s="18"/>
      <c r="BV618" s="18"/>
      <c r="BW618" s="18"/>
      <c r="BX618" s="18"/>
      <c r="BY618" s="18"/>
      <c r="BZ618" s="18"/>
      <c r="CA618" s="18"/>
      <c r="CB618" s="18"/>
      <c r="CC618" s="18"/>
      <c r="CD618" s="18"/>
      <c r="CE618" s="18"/>
      <c r="CF618" s="18"/>
      <c r="CG618" s="18"/>
      <c r="CH618" s="18"/>
      <c r="CI618" s="18"/>
      <c r="CJ618" s="18"/>
    </row>
    <row r="619" spans="1:88" ht="15.75" customHeight="1">
      <c r="A619" s="24" t="s">
        <v>1896</v>
      </c>
      <c r="B619" s="35" t="s">
        <v>1897</v>
      </c>
      <c r="C619" s="26" t="s">
        <v>1898</v>
      </c>
      <c r="D619" s="26" t="s">
        <v>1899</v>
      </c>
      <c r="E619" s="38">
        <v>3</v>
      </c>
      <c r="F619" s="28" t="s">
        <v>2143</v>
      </c>
      <c r="G619" s="24" t="s">
        <v>105</v>
      </c>
      <c r="H619" s="29" t="s">
        <v>1891</v>
      </c>
      <c r="I619" s="103">
        <v>2350</v>
      </c>
      <c r="J619" s="31" t="s">
        <v>2078</v>
      </c>
      <c r="K619" s="31" t="s">
        <v>1900</v>
      </c>
      <c r="L619" s="32"/>
      <c r="M619" s="32"/>
      <c r="N619" s="32" t="s">
        <v>1973</v>
      </c>
      <c r="O619" s="213">
        <v>1</v>
      </c>
      <c r="P619" s="214">
        <v>3</v>
      </c>
      <c r="Q619" s="33">
        <f>IF($P619=$Q$4,ROUND($L619,2)*$O619,0)</f>
        <v>0</v>
      </c>
      <c r="R619" s="33">
        <f>IF($P619=$R$4,ROUND($L619,2)*$O619,0)</f>
        <v>0</v>
      </c>
      <c r="S619" s="33">
        <f>IF($P619=$S$4,ROUND($L619,2)*$O619,0)</f>
        <v>0</v>
      </c>
      <c r="T619" s="215" t="str">
        <f>IF((L619&gt;0)*AND(L620&gt;0),"BŁĄD - Wprowadzono dwie wartości",IF((L619=0)*AND(L620=0),"Wprowadź kwotę dla oferowanego materiału",IF((L620&lt;&gt;0)*AND(K620=0),"Uzupełnij pola SYMBOL/PRODUCENT dla zamiennika",IF((L620=0)*AND(K620&lt;&gt;0),"cena dla niewłaściwego PRODUCENTA",IF((K620&lt;&gt;0)*AND(L620&lt;&gt;0)*AND(J620=0),"Uzupełnij pole PRODUCENT dla zamiennika","OK")))))</f>
        <v>Wprowadź kwotę dla oferowanego materiału</v>
      </c>
      <c r="U619" s="18"/>
      <c r="V619" s="211"/>
      <c r="W619" s="220"/>
      <c r="X619" s="212"/>
      <c r="Y619" s="211"/>
      <c r="Z619" s="18"/>
      <c r="AA619" s="18"/>
      <c r="AB619" s="18"/>
      <c r="AC619" s="18"/>
      <c r="AD619" s="18"/>
      <c r="AE619" s="18"/>
      <c r="AF619" s="18"/>
      <c r="AG619" s="18"/>
      <c r="AH619" s="18"/>
      <c r="AI619" s="18"/>
      <c r="AJ619" s="18"/>
      <c r="AK619" s="18"/>
      <c r="AL619" s="18"/>
      <c r="AM619" s="18"/>
      <c r="AN619" s="18"/>
      <c r="AO619" s="18"/>
      <c r="AP619" s="18"/>
      <c r="AQ619" s="18"/>
      <c r="AR619" s="18"/>
      <c r="AS619" s="18"/>
      <c r="AT619" s="18"/>
      <c r="AU619" s="18"/>
      <c r="AV619" s="18"/>
      <c r="AW619" s="18"/>
      <c r="AX619" s="18"/>
      <c r="AY619" s="18"/>
      <c r="AZ619" s="18"/>
      <c r="BA619" s="18"/>
      <c r="BB619" s="18"/>
      <c r="BC619" s="18"/>
      <c r="BD619" s="18"/>
      <c r="BE619" s="18"/>
      <c r="BF619" s="18"/>
      <c r="BG619" s="18"/>
      <c r="BH619" s="18"/>
      <c r="BI619" s="18"/>
      <c r="BJ619" s="18"/>
      <c r="BK619" s="18"/>
      <c r="BL619" s="18"/>
      <c r="BM619" s="18"/>
      <c r="BN619" s="18"/>
      <c r="BO619" s="18"/>
      <c r="BP619" s="18"/>
      <c r="BQ619" s="18"/>
      <c r="BR619" s="18"/>
      <c r="BS619" s="18"/>
      <c r="BT619" s="18"/>
      <c r="BU619" s="18"/>
      <c r="BV619" s="18"/>
      <c r="BW619" s="18"/>
      <c r="BX619" s="18"/>
      <c r="BY619" s="18"/>
      <c r="BZ619" s="18"/>
      <c r="CA619" s="18"/>
      <c r="CB619" s="18"/>
      <c r="CC619" s="18"/>
      <c r="CD619" s="18"/>
      <c r="CE619" s="18"/>
      <c r="CF619" s="18"/>
      <c r="CG619" s="18"/>
      <c r="CH619" s="18"/>
      <c r="CI619" s="18"/>
      <c r="CJ619" s="18"/>
    </row>
    <row r="620" spans="1:88" ht="15.75" customHeight="1">
      <c r="A620" s="24" t="s">
        <v>1901</v>
      </c>
      <c r="B620" s="35" t="s">
        <v>1902</v>
      </c>
      <c r="C620" s="26" t="s">
        <v>1903</v>
      </c>
      <c r="D620" s="26" t="s">
        <v>1899</v>
      </c>
      <c r="E620" s="38">
        <v>3</v>
      </c>
      <c r="F620" s="28" t="s">
        <v>2143</v>
      </c>
      <c r="G620" s="24" t="s">
        <v>105</v>
      </c>
      <c r="H620" s="29" t="s">
        <v>1891</v>
      </c>
      <c r="I620" s="103">
        <v>2350</v>
      </c>
      <c r="J620" s="43"/>
      <c r="K620" s="36"/>
      <c r="L620" s="32"/>
      <c r="M620" s="32"/>
      <c r="N620" s="32" t="s">
        <v>1976</v>
      </c>
      <c r="O620" s="213"/>
      <c r="P620" s="213"/>
      <c r="Q620" s="33">
        <f>IF($P619=$Q$4,ROUND($L620,2)*O619,0)</f>
        <v>0</v>
      </c>
      <c r="R620" s="33">
        <f>IF($P619=$R$4,ROUND($L620,2)*O619,0)</f>
        <v>0</v>
      </c>
      <c r="S620" s="33">
        <f>IF(P619=$S$4,ROUND($L620,2)*O619,0)</f>
        <v>0</v>
      </c>
      <c r="T620" s="215"/>
      <c r="U620" s="18"/>
      <c r="V620" s="211"/>
      <c r="W620" s="220"/>
      <c r="X620" s="212"/>
      <c r="Y620" s="212"/>
      <c r="Z620" s="18"/>
      <c r="AA620" s="18"/>
      <c r="AB620" s="18"/>
      <c r="AC620" s="18"/>
      <c r="AD620" s="18"/>
      <c r="AE620" s="18"/>
      <c r="AF620" s="18"/>
      <c r="AG620" s="18"/>
      <c r="AH620" s="18"/>
      <c r="AI620" s="18"/>
      <c r="AJ620" s="18"/>
      <c r="AK620" s="18"/>
      <c r="AL620" s="18"/>
      <c r="AM620" s="18"/>
      <c r="AN620" s="18"/>
      <c r="AO620" s="18"/>
      <c r="AP620" s="18"/>
      <c r="AQ620" s="18"/>
      <c r="AR620" s="18"/>
      <c r="AS620" s="18"/>
      <c r="AT620" s="18"/>
      <c r="AU620" s="18"/>
      <c r="AV620" s="18"/>
      <c r="AW620" s="18"/>
      <c r="AX620" s="18"/>
      <c r="AY620" s="18"/>
      <c r="AZ620" s="18"/>
      <c r="BA620" s="18"/>
      <c r="BB620" s="18"/>
      <c r="BC620" s="18"/>
      <c r="BD620" s="18"/>
      <c r="BE620" s="18"/>
      <c r="BF620" s="18"/>
      <c r="BG620" s="18"/>
      <c r="BH620" s="18"/>
      <c r="BI620" s="18"/>
      <c r="BJ620" s="18"/>
      <c r="BK620" s="18"/>
      <c r="BL620" s="18"/>
      <c r="BM620" s="18"/>
      <c r="BN620" s="18"/>
      <c r="BO620" s="18"/>
      <c r="BP620" s="18"/>
      <c r="BQ620" s="18"/>
      <c r="BR620" s="18"/>
      <c r="BS620" s="18"/>
      <c r="BT620" s="18"/>
      <c r="BU620" s="18"/>
      <c r="BV620" s="18"/>
      <c r="BW620" s="18"/>
      <c r="BX620" s="18"/>
      <c r="BY620" s="18"/>
      <c r="BZ620" s="18"/>
      <c r="CA620" s="18"/>
      <c r="CB620" s="18"/>
      <c r="CC620" s="18"/>
      <c r="CD620" s="18"/>
      <c r="CE620" s="18"/>
      <c r="CF620" s="18"/>
      <c r="CG620" s="18"/>
      <c r="CH620" s="18"/>
      <c r="CI620" s="18"/>
      <c r="CJ620" s="18"/>
    </row>
    <row r="621" spans="1:88" ht="15.75" customHeight="1">
      <c r="A621" s="34" t="s">
        <v>1904</v>
      </c>
      <c r="B621" s="35" t="s">
        <v>1905</v>
      </c>
      <c r="C621" s="26" t="s">
        <v>1906</v>
      </c>
      <c r="D621" s="27" t="s">
        <v>1907</v>
      </c>
      <c r="E621" s="38">
        <v>3</v>
      </c>
      <c r="F621" s="28" t="s">
        <v>2153</v>
      </c>
      <c r="G621" s="24" t="s">
        <v>105</v>
      </c>
      <c r="H621" s="29" t="s">
        <v>1891</v>
      </c>
      <c r="I621" s="103">
        <v>2350</v>
      </c>
      <c r="J621" s="31" t="s">
        <v>2078</v>
      </c>
      <c r="K621" s="31" t="s">
        <v>1908</v>
      </c>
      <c r="L621" s="32"/>
      <c r="M621" s="32"/>
      <c r="N621" s="32" t="s">
        <v>1973</v>
      </c>
      <c r="O621" s="213">
        <v>1</v>
      </c>
      <c r="P621" s="214">
        <v>3</v>
      </c>
      <c r="Q621" s="33">
        <f>IF($P621=$Q$4,ROUND($L621,2)*$O621,0)</f>
        <v>0</v>
      </c>
      <c r="R621" s="33">
        <f>IF($P621=$R$4,ROUND($L621,2)*$O621,0)</f>
        <v>0</v>
      </c>
      <c r="S621" s="33">
        <f>IF($P621=$S$4,ROUND($L621,2)*$O621,0)</f>
        <v>0</v>
      </c>
      <c r="T621" s="215" t="str">
        <f>IF((L621&gt;0)*AND(L622&gt;0),"BŁĄD - Wprowadzono dwie wartości",IF((L621=0)*AND(L622=0),"Wprowadź kwotę dla oferowanego materiału",IF((L622&lt;&gt;0)*AND(K622=0),"Uzupełnij pola SYMBOL/PRODUCENT dla zamiennika",IF((L622=0)*AND(K622&lt;&gt;0),"cena dla niewłaściwego PRODUCENTA",IF((K622&lt;&gt;0)*AND(L622&lt;&gt;0)*AND(J622=0),"Uzupełnij pole PRODUCENT dla zamiennika","OK")))))</f>
        <v>Wprowadź kwotę dla oferowanego materiału</v>
      </c>
      <c r="U621" s="18"/>
      <c r="V621" s="211"/>
      <c r="W621" s="220"/>
      <c r="X621" s="212"/>
      <c r="Y621" s="211"/>
      <c r="Z621" s="18"/>
      <c r="AA621" s="18"/>
      <c r="AB621" s="18"/>
      <c r="AC621" s="18"/>
      <c r="AD621" s="18"/>
      <c r="AE621" s="18"/>
      <c r="AF621" s="18"/>
      <c r="AG621" s="18"/>
      <c r="AH621" s="18"/>
      <c r="AI621" s="18"/>
      <c r="AJ621" s="18"/>
      <c r="AK621" s="18"/>
      <c r="AL621" s="18"/>
      <c r="AM621" s="18"/>
      <c r="AN621" s="18"/>
      <c r="AO621" s="18"/>
      <c r="AP621" s="18"/>
      <c r="AQ621" s="18"/>
      <c r="AR621" s="18"/>
      <c r="AS621" s="18"/>
      <c r="AT621" s="18"/>
      <c r="AU621" s="18"/>
      <c r="AV621" s="18"/>
      <c r="AW621" s="18"/>
      <c r="AX621" s="18"/>
      <c r="AY621" s="18"/>
      <c r="AZ621" s="18"/>
      <c r="BA621" s="18"/>
      <c r="BB621" s="18"/>
      <c r="BC621" s="18"/>
      <c r="BD621" s="18"/>
      <c r="BE621" s="18"/>
      <c r="BF621" s="18"/>
      <c r="BG621" s="18"/>
      <c r="BH621" s="18"/>
      <c r="BI621" s="18"/>
      <c r="BJ621" s="18"/>
      <c r="BK621" s="18"/>
      <c r="BL621" s="18"/>
      <c r="BM621" s="18"/>
      <c r="BN621" s="18"/>
      <c r="BO621" s="18"/>
      <c r="BP621" s="18"/>
      <c r="BQ621" s="18"/>
      <c r="BR621" s="18"/>
      <c r="BS621" s="18"/>
      <c r="BT621" s="18"/>
      <c r="BU621" s="18"/>
      <c r="BV621" s="18"/>
      <c r="BW621" s="18"/>
      <c r="BX621" s="18"/>
      <c r="BY621" s="18"/>
      <c r="BZ621" s="18"/>
      <c r="CA621" s="18"/>
      <c r="CB621" s="18"/>
      <c r="CC621" s="18"/>
      <c r="CD621" s="18"/>
      <c r="CE621" s="18"/>
      <c r="CF621" s="18"/>
      <c r="CG621" s="18"/>
      <c r="CH621" s="18"/>
      <c r="CI621" s="18"/>
      <c r="CJ621" s="18"/>
    </row>
    <row r="622" spans="1:88" ht="15.75" customHeight="1">
      <c r="A622" s="24" t="s">
        <v>1909</v>
      </c>
      <c r="B622" s="35" t="s">
        <v>1910</v>
      </c>
      <c r="C622" s="26" t="s">
        <v>1911</v>
      </c>
      <c r="D622" s="27" t="s">
        <v>1907</v>
      </c>
      <c r="E622" s="38">
        <v>3</v>
      </c>
      <c r="F622" s="28" t="s">
        <v>2153</v>
      </c>
      <c r="G622" s="24" t="s">
        <v>105</v>
      </c>
      <c r="H622" s="29" t="s">
        <v>1891</v>
      </c>
      <c r="I622" s="103">
        <v>2350</v>
      </c>
      <c r="J622" s="43"/>
      <c r="K622" s="36"/>
      <c r="L622" s="32"/>
      <c r="M622" s="32"/>
      <c r="N622" s="32" t="s">
        <v>1976</v>
      </c>
      <c r="O622" s="213"/>
      <c r="P622" s="213"/>
      <c r="Q622" s="33">
        <f>IF($P621=$Q$4,ROUND($L622,2)*O621,0)</f>
        <v>0</v>
      </c>
      <c r="R622" s="33">
        <f>IF($P621=$R$4,ROUND($L622,2)*O621,0)</f>
        <v>0</v>
      </c>
      <c r="S622" s="33">
        <f>IF(P621=$S$4,ROUND($L622,2)*O621,0)</f>
        <v>0</v>
      </c>
      <c r="T622" s="215"/>
      <c r="U622" s="18"/>
      <c r="V622" s="211"/>
      <c r="W622" s="220"/>
      <c r="X622" s="212"/>
      <c r="Y622" s="212"/>
      <c r="Z622" s="18"/>
      <c r="AA622" s="18"/>
      <c r="AB622" s="18"/>
      <c r="AC622" s="18"/>
      <c r="AD622" s="18"/>
      <c r="AE622" s="18"/>
      <c r="AF622" s="18"/>
      <c r="AG622" s="18"/>
      <c r="AH622" s="18"/>
      <c r="AI622" s="18"/>
      <c r="AJ622" s="18"/>
      <c r="AK622" s="18"/>
      <c r="AL622" s="18"/>
      <c r="AM622" s="18"/>
      <c r="AN622" s="18"/>
      <c r="AO622" s="18"/>
      <c r="AP622" s="18"/>
      <c r="AQ622" s="18"/>
      <c r="AR622" s="18"/>
      <c r="AS622" s="18"/>
      <c r="AT622" s="18"/>
      <c r="AU622" s="18"/>
      <c r="AV622" s="18"/>
      <c r="AW622" s="18"/>
      <c r="AX622" s="18"/>
      <c r="AY622" s="18"/>
      <c r="AZ622" s="18"/>
      <c r="BA622" s="18"/>
      <c r="BB622" s="18"/>
      <c r="BC622" s="18"/>
      <c r="BD622" s="18"/>
      <c r="BE622" s="18"/>
      <c r="BF622" s="18"/>
      <c r="BG622" s="18"/>
      <c r="BH622" s="18"/>
      <c r="BI622" s="18"/>
      <c r="BJ622" s="18"/>
      <c r="BK622" s="18"/>
      <c r="BL622" s="18"/>
      <c r="BM622" s="18"/>
      <c r="BN622" s="18"/>
      <c r="BO622" s="18"/>
      <c r="BP622" s="18"/>
      <c r="BQ622" s="18"/>
      <c r="BR622" s="18"/>
      <c r="BS622" s="18"/>
      <c r="BT622" s="18"/>
      <c r="BU622" s="18"/>
      <c r="BV622" s="18"/>
      <c r="BW622" s="18"/>
      <c r="BX622" s="18"/>
      <c r="BY622" s="18"/>
      <c r="BZ622" s="18"/>
      <c r="CA622" s="18"/>
      <c r="CB622" s="18"/>
      <c r="CC622" s="18"/>
      <c r="CD622" s="18"/>
      <c r="CE622" s="18"/>
      <c r="CF622" s="18"/>
      <c r="CG622" s="18"/>
      <c r="CH622" s="18"/>
      <c r="CI622" s="18"/>
      <c r="CJ622" s="18"/>
    </row>
    <row r="623" spans="1:88" ht="15.75" customHeight="1">
      <c r="A623" s="24" t="s">
        <v>1912</v>
      </c>
      <c r="B623" s="35" t="s">
        <v>1913</v>
      </c>
      <c r="C623" s="26" t="s">
        <v>1914</v>
      </c>
      <c r="D623" s="27" t="s">
        <v>1915</v>
      </c>
      <c r="E623" s="38">
        <v>3</v>
      </c>
      <c r="F623" s="28" t="s">
        <v>1967</v>
      </c>
      <c r="G623" s="24" t="s">
        <v>105</v>
      </c>
      <c r="H623" s="29" t="s">
        <v>1891</v>
      </c>
      <c r="I623" s="103">
        <v>1750</v>
      </c>
      <c r="J623" s="31" t="s">
        <v>2078</v>
      </c>
      <c r="K623" s="31" t="s">
        <v>1916</v>
      </c>
      <c r="L623" s="32"/>
      <c r="M623" s="32"/>
      <c r="N623" s="32" t="s">
        <v>1973</v>
      </c>
      <c r="O623" s="213">
        <v>1</v>
      </c>
      <c r="P623" s="214">
        <v>3</v>
      </c>
      <c r="Q623" s="33">
        <f>IF($P623=$Q$4,ROUND($L623,2)*$O623,0)</f>
        <v>0</v>
      </c>
      <c r="R623" s="33">
        <f>IF($P623=$R$4,ROUND($L623,2)*$O623,0)</f>
        <v>0</v>
      </c>
      <c r="S623" s="33">
        <f>IF($P623=$S$4,ROUND($L623,2)*$O623,0)</f>
        <v>0</v>
      </c>
      <c r="T623" s="215" t="str">
        <f>IF((L623&gt;0)*AND(L624&gt;0),"BŁĄD - Wprowadzono dwie wartości",IF((L623=0)*AND(L624=0),"Wprowadź kwotę dla oferowanego materiału",IF((L624&lt;&gt;0)*AND(K624=0),"Uzupełnij pola SYMBOL/PRODUCENT dla zamiennika",IF((L624=0)*AND(K624&lt;&gt;0),"cena dla niewłaściwego PRODUCENTA",IF((K624&lt;&gt;0)*AND(L624&lt;&gt;0)*AND(J624=0),"Uzupełnij pole PRODUCENT dla zamiennika","OK")))))</f>
        <v>Wprowadź kwotę dla oferowanego materiału</v>
      </c>
      <c r="U623" s="18"/>
      <c r="V623" s="211"/>
      <c r="W623" s="220"/>
      <c r="X623" s="212"/>
      <c r="Y623" s="211"/>
      <c r="Z623" s="18"/>
      <c r="AA623" s="18"/>
      <c r="AB623" s="18"/>
      <c r="AC623" s="18"/>
      <c r="AD623" s="18"/>
      <c r="AE623" s="18"/>
      <c r="AF623" s="18"/>
      <c r="AG623" s="18"/>
      <c r="AH623" s="18"/>
      <c r="AI623" s="18"/>
      <c r="AJ623" s="18"/>
      <c r="AK623" s="18"/>
      <c r="AL623" s="18"/>
      <c r="AM623" s="18"/>
      <c r="AN623" s="18"/>
      <c r="AO623" s="18"/>
      <c r="AP623" s="18"/>
      <c r="AQ623" s="18"/>
      <c r="AR623" s="18"/>
      <c r="AS623" s="18"/>
      <c r="AT623" s="18"/>
      <c r="AU623" s="18"/>
      <c r="AV623" s="18"/>
      <c r="AW623" s="18"/>
      <c r="AX623" s="18"/>
      <c r="AY623" s="18"/>
      <c r="AZ623" s="18"/>
      <c r="BA623" s="18"/>
      <c r="BB623" s="18"/>
      <c r="BC623" s="18"/>
      <c r="BD623" s="18"/>
      <c r="BE623" s="18"/>
      <c r="BF623" s="18"/>
      <c r="BG623" s="18"/>
      <c r="BH623" s="18"/>
      <c r="BI623" s="18"/>
      <c r="BJ623" s="18"/>
      <c r="BK623" s="18"/>
      <c r="BL623" s="18"/>
      <c r="BM623" s="18"/>
      <c r="BN623" s="18"/>
      <c r="BO623" s="18"/>
      <c r="BP623" s="18"/>
      <c r="BQ623" s="18"/>
      <c r="BR623" s="18"/>
      <c r="BS623" s="18"/>
      <c r="BT623" s="18"/>
      <c r="BU623" s="18"/>
      <c r="BV623" s="18"/>
      <c r="BW623" s="18"/>
      <c r="BX623" s="18"/>
      <c r="BY623" s="18"/>
      <c r="BZ623" s="18"/>
      <c r="CA623" s="18"/>
      <c r="CB623" s="18"/>
      <c r="CC623" s="18"/>
      <c r="CD623" s="18"/>
      <c r="CE623" s="18"/>
      <c r="CF623" s="18"/>
      <c r="CG623" s="18"/>
      <c r="CH623" s="18"/>
      <c r="CI623" s="18"/>
      <c r="CJ623" s="18"/>
    </row>
    <row r="624" spans="1:88" ht="15.75" customHeight="1">
      <c r="A624" s="24" t="s">
        <v>1917</v>
      </c>
      <c r="B624" s="35" t="s">
        <v>1918</v>
      </c>
      <c r="C624" s="26" t="s">
        <v>1919</v>
      </c>
      <c r="D624" s="27" t="s">
        <v>1915</v>
      </c>
      <c r="E624" s="38">
        <v>3</v>
      </c>
      <c r="F624" s="28" t="s">
        <v>1967</v>
      </c>
      <c r="G624" s="24" t="s">
        <v>105</v>
      </c>
      <c r="H624" s="29" t="s">
        <v>1891</v>
      </c>
      <c r="I624" s="103">
        <v>1750</v>
      </c>
      <c r="J624" s="43"/>
      <c r="K624" s="36"/>
      <c r="L624" s="32"/>
      <c r="M624" s="32"/>
      <c r="N624" s="32" t="s">
        <v>1976</v>
      </c>
      <c r="O624" s="213"/>
      <c r="P624" s="213"/>
      <c r="Q624" s="33">
        <f>IF($P623=$Q$4,ROUND($L624,2)*O623,0)</f>
        <v>0</v>
      </c>
      <c r="R624" s="33">
        <f>IF($P623=$R$4,ROUND($L624,2)*O623,0)</f>
        <v>0</v>
      </c>
      <c r="S624" s="33">
        <f>IF(P623=$S$4,ROUND($L624,2)*O623,0)</f>
        <v>0</v>
      </c>
      <c r="T624" s="215"/>
      <c r="U624" s="18"/>
      <c r="V624" s="211"/>
      <c r="W624" s="220"/>
      <c r="X624" s="212"/>
      <c r="Y624" s="212"/>
      <c r="Z624" s="18"/>
      <c r="AA624" s="18"/>
      <c r="AB624" s="18"/>
      <c r="AC624" s="18"/>
      <c r="AD624" s="18"/>
      <c r="AE624" s="18"/>
      <c r="AF624" s="18"/>
      <c r="AG624" s="18"/>
      <c r="AH624" s="18"/>
      <c r="AI624" s="18"/>
      <c r="AJ624" s="18"/>
      <c r="AK624" s="18"/>
      <c r="AL624" s="18"/>
      <c r="AM624" s="18"/>
      <c r="AN624" s="18"/>
      <c r="AO624" s="18"/>
      <c r="AP624" s="18"/>
      <c r="AQ624" s="18"/>
      <c r="AR624" s="18"/>
      <c r="AS624" s="18"/>
      <c r="AT624" s="18"/>
      <c r="AU624" s="18"/>
      <c r="AV624" s="18"/>
      <c r="AW624" s="18"/>
      <c r="AX624" s="18"/>
      <c r="AY624" s="18"/>
      <c r="AZ624" s="18"/>
      <c r="BA624" s="18"/>
      <c r="BB624" s="18"/>
      <c r="BC624" s="18"/>
      <c r="BD624" s="18"/>
      <c r="BE624" s="18"/>
      <c r="BF624" s="18"/>
      <c r="BG624" s="18"/>
      <c r="BH624" s="18"/>
      <c r="BI624" s="18"/>
      <c r="BJ624" s="18"/>
      <c r="BK624" s="18"/>
      <c r="BL624" s="18"/>
      <c r="BM624" s="18"/>
      <c r="BN624" s="18"/>
      <c r="BO624" s="18"/>
      <c r="BP624" s="18"/>
      <c r="BQ624" s="18"/>
      <c r="BR624" s="18"/>
      <c r="BS624" s="18"/>
      <c r="BT624" s="18"/>
      <c r="BU624" s="18"/>
      <c r="BV624" s="18"/>
      <c r="BW624" s="18"/>
      <c r="BX624" s="18"/>
      <c r="BY624" s="18"/>
      <c r="BZ624" s="18"/>
      <c r="CA624" s="18"/>
      <c r="CB624" s="18"/>
      <c r="CC624" s="18"/>
      <c r="CD624" s="18"/>
      <c r="CE624" s="18"/>
      <c r="CF624" s="18"/>
      <c r="CG624" s="18"/>
      <c r="CH624" s="18"/>
      <c r="CI624" s="18"/>
      <c r="CJ624" s="18"/>
    </row>
    <row r="625" spans="1:88" ht="15.75" customHeight="1">
      <c r="A625" s="24" t="s">
        <v>1920</v>
      </c>
      <c r="B625" s="35" t="s">
        <v>1921</v>
      </c>
      <c r="C625" s="26" t="s">
        <v>1922</v>
      </c>
      <c r="D625" s="26" t="s">
        <v>1923</v>
      </c>
      <c r="E625" s="38">
        <v>3</v>
      </c>
      <c r="F625" s="28" t="s">
        <v>1967</v>
      </c>
      <c r="G625" s="24" t="s">
        <v>105</v>
      </c>
      <c r="H625" s="29" t="s">
        <v>1924</v>
      </c>
      <c r="I625" s="30" t="s">
        <v>1423</v>
      </c>
      <c r="J625" s="31" t="s">
        <v>2078</v>
      </c>
      <c r="K625" s="31" t="s">
        <v>1925</v>
      </c>
      <c r="L625" s="32"/>
      <c r="M625" s="32"/>
      <c r="N625" s="32" t="s">
        <v>1973</v>
      </c>
      <c r="O625" s="213">
        <v>7</v>
      </c>
      <c r="P625" s="214">
        <v>2</v>
      </c>
      <c r="Q625" s="33">
        <f>IF($P625=$Q$4,ROUND($L625,2)*$O625,0)</f>
        <v>0</v>
      </c>
      <c r="R625" s="33">
        <f>IF($P625=$R$4,ROUND($L625,2)*$O625,0)</f>
        <v>0</v>
      </c>
      <c r="S625" s="33">
        <f>IF($P625=$S$4,ROUND($L625,2)*$O625,0)</f>
        <v>0</v>
      </c>
      <c r="T625" s="215" t="str">
        <f>IF((L625&gt;0)*AND(L626&gt;0),"BŁĄD - Wprowadzono dwie wartości",IF((L625=0)*AND(L626=0),"Wprowadź kwotę dla oferowanego materiału",IF((L626&lt;&gt;0)*AND(K626=0),"Uzupełnij pola SYMBOL/PRODUCENT dla zamiennika",IF((L626=0)*AND(K626&lt;&gt;0),"cena dla niewłaściwego PRODUCENTA",IF((K626&lt;&gt;0)*AND(L626&lt;&gt;0)*AND(J626=0),"Uzupełnij pole PRODUCENT dla zamiennika","OK")))))</f>
        <v>Wprowadź kwotę dla oferowanego materiału</v>
      </c>
      <c r="U625" s="18"/>
      <c r="V625" s="211"/>
      <c r="W625" s="220"/>
      <c r="X625" s="212"/>
      <c r="Y625" s="211"/>
      <c r="Z625" s="18"/>
      <c r="AA625" s="18"/>
      <c r="AB625" s="18"/>
      <c r="AC625" s="18"/>
      <c r="AD625" s="18"/>
      <c r="AE625" s="18"/>
      <c r="AF625" s="18"/>
      <c r="AG625" s="18"/>
      <c r="AH625" s="18"/>
      <c r="AI625" s="18"/>
      <c r="AJ625" s="18"/>
      <c r="AK625" s="18"/>
      <c r="AL625" s="18"/>
      <c r="AM625" s="18"/>
      <c r="AN625" s="18"/>
      <c r="AO625" s="18"/>
      <c r="AP625" s="18"/>
      <c r="AQ625" s="18"/>
      <c r="AR625" s="18"/>
      <c r="AS625" s="18"/>
      <c r="AT625" s="18"/>
      <c r="AU625" s="18"/>
      <c r="AV625" s="18"/>
      <c r="AW625" s="18"/>
      <c r="AX625" s="18"/>
      <c r="AY625" s="18"/>
      <c r="AZ625" s="18"/>
      <c r="BA625" s="18"/>
      <c r="BB625" s="18"/>
      <c r="BC625" s="18"/>
      <c r="BD625" s="18"/>
      <c r="BE625" s="18"/>
      <c r="BF625" s="18"/>
      <c r="BG625" s="18"/>
      <c r="BH625" s="18"/>
      <c r="BI625" s="18"/>
      <c r="BJ625" s="18"/>
      <c r="BK625" s="18"/>
      <c r="BL625" s="18"/>
      <c r="BM625" s="18"/>
      <c r="BN625" s="18"/>
      <c r="BO625" s="18"/>
      <c r="BP625" s="18"/>
      <c r="BQ625" s="18"/>
      <c r="BR625" s="18"/>
      <c r="BS625" s="18"/>
      <c r="BT625" s="18"/>
      <c r="BU625" s="18"/>
      <c r="BV625" s="18"/>
      <c r="BW625" s="18"/>
      <c r="BX625" s="18"/>
      <c r="BY625" s="18"/>
      <c r="BZ625" s="18"/>
      <c r="CA625" s="18"/>
      <c r="CB625" s="18"/>
      <c r="CC625" s="18"/>
      <c r="CD625" s="18"/>
      <c r="CE625" s="18"/>
      <c r="CF625" s="18"/>
      <c r="CG625" s="18"/>
      <c r="CH625" s="18"/>
      <c r="CI625" s="18"/>
      <c r="CJ625" s="18"/>
    </row>
    <row r="626" spans="1:88" ht="15.75" customHeight="1">
      <c r="A626" s="34" t="s">
        <v>1926</v>
      </c>
      <c r="B626" s="25" t="s">
        <v>1927</v>
      </c>
      <c r="C626" s="26" t="s">
        <v>1928</v>
      </c>
      <c r="D626" s="26" t="s">
        <v>1923</v>
      </c>
      <c r="E626" s="38">
        <v>3</v>
      </c>
      <c r="F626" s="28" t="s">
        <v>1967</v>
      </c>
      <c r="G626" s="24" t="s">
        <v>105</v>
      </c>
      <c r="H626" s="29" t="s">
        <v>1924</v>
      </c>
      <c r="I626" s="30" t="s">
        <v>1423</v>
      </c>
      <c r="J626" s="43"/>
      <c r="K626" s="36"/>
      <c r="L626" s="32"/>
      <c r="M626" s="32"/>
      <c r="N626" s="32" t="s">
        <v>1976</v>
      </c>
      <c r="O626" s="213"/>
      <c r="P626" s="213"/>
      <c r="Q626" s="33">
        <f>IF($P625=$Q$4,ROUND($L626,2)*O625,0)</f>
        <v>0</v>
      </c>
      <c r="R626" s="33">
        <f>IF($P625=$R$4,ROUND($L626,2)*O625,0)</f>
        <v>0</v>
      </c>
      <c r="S626" s="33">
        <f>IF(P625=$S$4,ROUND($L626,2)*O625,0)</f>
        <v>0</v>
      </c>
      <c r="T626" s="215"/>
      <c r="U626" s="18"/>
      <c r="V626" s="211"/>
      <c r="W626" s="220"/>
      <c r="X626" s="212"/>
      <c r="Y626" s="212"/>
      <c r="Z626" s="18"/>
      <c r="AA626" s="18"/>
      <c r="AB626" s="18"/>
      <c r="AC626" s="18"/>
      <c r="AD626" s="18"/>
      <c r="AE626" s="18"/>
      <c r="AF626" s="18"/>
      <c r="AG626" s="18"/>
      <c r="AH626" s="18"/>
      <c r="AI626" s="18"/>
      <c r="AJ626" s="18"/>
      <c r="AK626" s="18"/>
      <c r="AL626" s="18"/>
      <c r="AM626" s="18"/>
      <c r="AN626" s="18"/>
      <c r="AO626" s="18"/>
      <c r="AP626" s="18"/>
      <c r="AQ626" s="18"/>
      <c r="AR626" s="18"/>
      <c r="AS626" s="18"/>
      <c r="AT626" s="18"/>
      <c r="AU626" s="18"/>
      <c r="AV626" s="18"/>
      <c r="AW626" s="18"/>
      <c r="AX626" s="18"/>
      <c r="AY626" s="18"/>
      <c r="AZ626" s="18"/>
      <c r="BA626" s="18"/>
      <c r="BB626" s="18"/>
      <c r="BC626" s="18"/>
      <c r="BD626" s="18"/>
      <c r="BE626" s="18"/>
      <c r="BF626" s="18"/>
      <c r="BG626" s="18"/>
      <c r="BH626" s="18"/>
      <c r="BI626" s="18"/>
      <c r="BJ626" s="18"/>
      <c r="BK626" s="18"/>
      <c r="BL626" s="18"/>
      <c r="BM626" s="18"/>
      <c r="BN626" s="18"/>
      <c r="BO626" s="18"/>
      <c r="BP626" s="18"/>
      <c r="BQ626" s="18"/>
      <c r="BR626" s="18"/>
      <c r="BS626" s="18"/>
      <c r="BT626" s="18"/>
      <c r="BU626" s="18"/>
      <c r="BV626" s="18"/>
      <c r="BW626" s="18"/>
      <c r="BX626" s="18"/>
      <c r="BY626" s="18"/>
      <c r="BZ626" s="18"/>
      <c r="CA626" s="18"/>
      <c r="CB626" s="18"/>
      <c r="CC626" s="18"/>
      <c r="CD626" s="18"/>
      <c r="CE626" s="18"/>
      <c r="CF626" s="18"/>
      <c r="CG626" s="18"/>
      <c r="CH626" s="18"/>
      <c r="CI626" s="18"/>
      <c r="CJ626" s="18"/>
    </row>
    <row r="627" spans="1:88" ht="180" customHeight="1">
      <c r="A627" s="24" t="s">
        <v>1929</v>
      </c>
      <c r="B627" s="104" t="s">
        <v>1930</v>
      </c>
      <c r="C627" s="26" t="s">
        <v>1931</v>
      </c>
      <c r="D627" s="26" t="s">
        <v>1932</v>
      </c>
      <c r="E627" s="38">
        <v>3</v>
      </c>
      <c r="F627" s="28" t="s">
        <v>1967</v>
      </c>
      <c r="G627" s="24" t="s">
        <v>105</v>
      </c>
      <c r="H627" s="29" t="s">
        <v>1933</v>
      </c>
      <c r="I627" s="30" t="s">
        <v>1259</v>
      </c>
      <c r="J627" s="31" t="s">
        <v>2078</v>
      </c>
      <c r="K627" s="31" t="s">
        <v>1934</v>
      </c>
      <c r="L627" s="32"/>
      <c r="M627" s="32"/>
      <c r="N627" s="32" t="s">
        <v>1973</v>
      </c>
      <c r="O627" s="213">
        <v>30</v>
      </c>
      <c r="P627" s="214">
        <v>1</v>
      </c>
      <c r="Q627" s="33">
        <f>IF($P627=$Q$4,ROUND($L627,2)*$O627,0)</f>
        <v>0</v>
      </c>
      <c r="R627" s="33">
        <f>IF($P627=$R$4,ROUND($L627,2)*$O627,0)</f>
        <v>0</v>
      </c>
      <c r="S627" s="33">
        <f>IF($P627=$S$4,ROUND($L627,2)*$O627,0)</f>
        <v>0</v>
      </c>
      <c r="T627" s="215" t="str">
        <f>IF((L627&gt;0)*AND(L628&gt;0),"BŁĄD - Wprowadzono dwie wartości",IF((L627=0)*AND(L628=0),"Wprowadź kwotę dla oferowanego materiału",IF((L628&lt;&gt;0)*AND(K628=0),"Uzupełnij pola SYMBOL/PRODUCENT dla zamiennika",IF((L628=0)*AND(K628&lt;&gt;0),"cena dla niewłaściwego PRODUCENTA",IF((K628&lt;&gt;0)*AND(L628&lt;&gt;0)*AND(J628=0),"Uzupełnij pole PRODUCENT dla zamiennika","OK")))))</f>
        <v>Wprowadź kwotę dla oferowanego materiału</v>
      </c>
      <c r="U627" s="18"/>
      <c r="V627" s="211"/>
      <c r="W627" s="220"/>
      <c r="X627" s="212"/>
      <c r="Y627" s="211"/>
      <c r="Z627" s="18"/>
      <c r="AA627" s="18"/>
      <c r="AB627" s="18"/>
      <c r="AC627" s="18"/>
      <c r="AD627" s="18"/>
      <c r="AE627" s="18"/>
      <c r="AF627" s="18"/>
      <c r="AG627" s="18"/>
      <c r="AH627" s="18"/>
      <c r="AI627" s="18"/>
      <c r="AJ627" s="18"/>
      <c r="AK627" s="18"/>
      <c r="AL627" s="18"/>
      <c r="AM627" s="18"/>
      <c r="AN627" s="18"/>
      <c r="AO627" s="18"/>
      <c r="AP627" s="18"/>
      <c r="AQ627" s="18"/>
      <c r="AR627" s="18"/>
      <c r="AS627" s="18"/>
      <c r="AT627" s="18"/>
      <c r="AU627" s="18"/>
      <c r="AV627" s="18"/>
      <c r="AW627" s="18"/>
      <c r="AX627" s="18"/>
      <c r="AY627" s="18"/>
      <c r="AZ627" s="18"/>
      <c r="BA627" s="18"/>
      <c r="BB627" s="18"/>
      <c r="BC627" s="18"/>
      <c r="BD627" s="18"/>
      <c r="BE627" s="18"/>
      <c r="BF627" s="18"/>
      <c r="BG627" s="18"/>
      <c r="BH627" s="18"/>
      <c r="BI627" s="18"/>
      <c r="BJ627" s="18"/>
      <c r="BK627" s="18"/>
      <c r="BL627" s="18"/>
      <c r="BM627" s="18"/>
      <c r="BN627" s="18"/>
      <c r="BO627" s="18"/>
      <c r="BP627" s="18"/>
      <c r="BQ627" s="18"/>
      <c r="BR627" s="18"/>
      <c r="BS627" s="18"/>
      <c r="BT627" s="18"/>
      <c r="BU627" s="18"/>
      <c r="BV627" s="18"/>
      <c r="BW627" s="18"/>
      <c r="BX627" s="18"/>
      <c r="BY627" s="18"/>
      <c r="BZ627" s="18"/>
      <c r="CA627" s="18"/>
      <c r="CB627" s="18"/>
      <c r="CC627" s="18"/>
      <c r="CD627" s="18"/>
      <c r="CE627" s="18"/>
      <c r="CF627" s="18"/>
      <c r="CG627" s="18"/>
      <c r="CH627" s="18"/>
      <c r="CI627" s="18"/>
      <c r="CJ627" s="18"/>
    </row>
    <row r="628" spans="1:88" ht="180" customHeight="1">
      <c r="A628" s="24" t="s">
        <v>1935</v>
      </c>
      <c r="B628" s="35" t="s">
        <v>1936</v>
      </c>
      <c r="C628" s="26" t="s">
        <v>1937</v>
      </c>
      <c r="D628" s="26" t="s">
        <v>1932</v>
      </c>
      <c r="E628" s="38">
        <v>3</v>
      </c>
      <c r="F628" s="28" t="s">
        <v>1967</v>
      </c>
      <c r="G628" s="24" t="s">
        <v>105</v>
      </c>
      <c r="H628" s="29" t="s">
        <v>1933</v>
      </c>
      <c r="I628" s="30" t="s">
        <v>1259</v>
      </c>
      <c r="J628" s="31"/>
      <c r="K628" s="31"/>
      <c r="L628" s="32"/>
      <c r="M628" s="32"/>
      <c r="N628" s="32" t="s">
        <v>1976</v>
      </c>
      <c r="O628" s="213"/>
      <c r="P628" s="213"/>
      <c r="Q628" s="33">
        <f>IF($P627=$Q$4,ROUND($L628,2)*O627,0)</f>
        <v>0</v>
      </c>
      <c r="R628" s="33">
        <f>IF($P627=$R$4,ROUND($L628,2)*O627,0)</f>
        <v>0</v>
      </c>
      <c r="S628" s="33">
        <f>IF(P627=$S$4,ROUND($L628,2)*O627,0)</f>
        <v>0</v>
      </c>
      <c r="T628" s="215"/>
      <c r="U628" s="18"/>
      <c r="V628" s="211"/>
      <c r="W628" s="220"/>
      <c r="X628" s="212"/>
      <c r="Y628" s="212"/>
      <c r="Z628" s="18"/>
      <c r="AA628" s="18"/>
      <c r="AB628" s="18"/>
      <c r="AC628" s="18"/>
      <c r="AD628" s="18"/>
      <c r="AE628" s="18"/>
      <c r="AF628" s="18"/>
      <c r="AG628" s="18"/>
      <c r="AH628" s="18"/>
      <c r="AI628" s="18"/>
      <c r="AJ628" s="18"/>
      <c r="AK628" s="18"/>
      <c r="AL628" s="18"/>
      <c r="AM628" s="18"/>
      <c r="AN628" s="18"/>
      <c r="AO628" s="18"/>
      <c r="AP628" s="18"/>
      <c r="AQ628" s="18"/>
      <c r="AR628" s="18"/>
      <c r="AS628" s="18"/>
      <c r="AT628" s="18"/>
      <c r="AU628" s="18"/>
      <c r="AV628" s="18"/>
      <c r="AW628" s="18"/>
      <c r="AX628" s="18"/>
      <c r="AY628" s="18"/>
      <c r="AZ628" s="18"/>
      <c r="BA628" s="18"/>
      <c r="BB628" s="18"/>
      <c r="BC628" s="18"/>
      <c r="BD628" s="18"/>
      <c r="BE628" s="18"/>
      <c r="BF628" s="18"/>
      <c r="BG628" s="18"/>
      <c r="BH628" s="18"/>
      <c r="BI628" s="18"/>
      <c r="BJ628" s="18"/>
      <c r="BK628" s="18"/>
      <c r="BL628" s="18"/>
      <c r="BM628" s="18"/>
      <c r="BN628" s="18"/>
      <c r="BO628" s="18"/>
      <c r="BP628" s="18"/>
      <c r="BQ628" s="18"/>
      <c r="BR628" s="18"/>
      <c r="BS628" s="18"/>
      <c r="BT628" s="18"/>
      <c r="BU628" s="18"/>
      <c r="BV628" s="18"/>
      <c r="BW628" s="18"/>
      <c r="BX628" s="18"/>
      <c r="BY628" s="18"/>
      <c r="BZ628" s="18"/>
      <c r="CA628" s="18"/>
      <c r="CB628" s="18"/>
      <c r="CC628" s="18"/>
      <c r="CD628" s="18"/>
      <c r="CE628" s="18"/>
      <c r="CF628" s="18"/>
      <c r="CG628" s="18"/>
      <c r="CH628" s="18"/>
      <c r="CI628" s="18"/>
      <c r="CJ628" s="18"/>
    </row>
    <row r="629" spans="1:88" ht="180" customHeight="1">
      <c r="A629" s="24" t="s">
        <v>1938</v>
      </c>
      <c r="B629" s="35" t="s">
        <v>1939</v>
      </c>
      <c r="C629" s="26" t="s">
        <v>1940</v>
      </c>
      <c r="D629" s="27" t="s">
        <v>1941</v>
      </c>
      <c r="E629" s="38">
        <v>3</v>
      </c>
      <c r="F629" s="28" t="s">
        <v>223</v>
      </c>
      <c r="G629" s="24" t="s">
        <v>105</v>
      </c>
      <c r="H629" s="41" t="s">
        <v>539</v>
      </c>
      <c r="I629" s="103">
        <v>330</v>
      </c>
      <c r="J629" s="31" t="s">
        <v>2078</v>
      </c>
      <c r="K629" s="31" t="s">
        <v>540</v>
      </c>
      <c r="L629" s="32"/>
      <c r="M629" s="32"/>
      <c r="N629" s="32" t="s">
        <v>1973</v>
      </c>
      <c r="O629" s="213">
        <v>22</v>
      </c>
      <c r="P629" s="214">
        <v>2</v>
      </c>
      <c r="Q629" s="33">
        <f>IF($P629=$Q$4,ROUND($L629,2)*$O629,0)</f>
        <v>0</v>
      </c>
      <c r="R629" s="33">
        <f>IF($P629=$R$4,ROUND($L629,2)*$O629,0)</f>
        <v>0</v>
      </c>
      <c r="S629" s="33">
        <f>IF($P629=$S$4,ROUND($L629,2)*$O629,0)</f>
        <v>0</v>
      </c>
      <c r="T629" s="215" t="str">
        <f>IF((L629&gt;0)*AND(L630&gt;0),"BŁĄD - Wprowadzono dwie wartości",IF((L629=0)*AND(L630=0),"Wprowadź kwotę dla oferowanego materiału",IF((L630&lt;&gt;0)*AND(K630=0),"Uzupełnij pola SYMBOL/PRODUCENT dla zamiennika",IF((L630=0)*AND(K630&lt;&gt;0),"cena dla niewłaściwego PRODUCENTA",IF((K630&lt;&gt;0)*AND(L630&lt;&gt;0)*AND(J630=0),"Uzupełnij pole PRODUCENT dla zamiennika","OK")))))</f>
        <v>Wprowadź kwotę dla oferowanego materiału</v>
      </c>
      <c r="U629" s="18"/>
      <c r="V629" s="211"/>
      <c r="W629" s="220"/>
      <c r="X629" s="212"/>
      <c r="Y629" s="211"/>
      <c r="Z629" s="18"/>
      <c r="AA629" s="18"/>
      <c r="AB629" s="18"/>
      <c r="AC629" s="18"/>
      <c r="AD629" s="18"/>
      <c r="AE629" s="18"/>
      <c r="AF629" s="18"/>
      <c r="AG629" s="18"/>
      <c r="AH629" s="18"/>
      <c r="AI629" s="18"/>
      <c r="AJ629" s="18"/>
      <c r="AK629" s="18"/>
      <c r="AL629" s="18"/>
      <c r="AM629" s="18"/>
      <c r="AN629" s="18"/>
      <c r="AO629" s="18"/>
      <c r="AP629" s="18"/>
      <c r="AQ629" s="18"/>
      <c r="AR629" s="18"/>
      <c r="AS629" s="18"/>
      <c r="AT629" s="18"/>
      <c r="AU629" s="18"/>
      <c r="AV629" s="18"/>
      <c r="AW629" s="18"/>
      <c r="AX629" s="18"/>
      <c r="AY629" s="18"/>
      <c r="AZ629" s="18"/>
      <c r="BA629" s="18"/>
      <c r="BB629" s="18"/>
      <c r="BC629" s="18"/>
      <c r="BD629" s="18"/>
      <c r="BE629" s="18"/>
      <c r="BF629" s="18"/>
      <c r="BG629" s="18"/>
      <c r="BH629" s="18"/>
      <c r="BI629" s="18"/>
      <c r="BJ629" s="18"/>
      <c r="BK629" s="18"/>
      <c r="BL629" s="18"/>
      <c r="BM629" s="18"/>
      <c r="BN629" s="18"/>
      <c r="BO629" s="18"/>
      <c r="BP629" s="18"/>
      <c r="BQ629" s="18"/>
      <c r="BR629" s="18"/>
      <c r="BS629" s="18"/>
      <c r="BT629" s="18"/>
      <c r="BU629" s="18"/>
      <c r="BV629" s="18"/>
      <c r="BW629" s="18"/>
      <c r="BX629" s="18"/>
      <c r="BY629" s="18"/>
      <c r="BZ629" s="18"/>
      <c r="CA629" s="18"/>
      <c r="CB629" s="18"/>
      <c r="CC629" s="18"/>
      <c r="CD629" s="18"/>
      <c r="CE629" s="18"/>
      <c r="CF629" s="18"/>
      <c r="CG629" s="18"/>
      <c r="CH629" s="18"/>
      <c r="CI629" s="18"/>
      <c r="CJ629" s="18"/>
    </row>
    <row r="630" spans="1:88" ht="180" customHeight="1">
      <c r="A630" s="24" t="s">
        <v>541</v>
      </c>
      <c r="B630" s="35" t="s">
        <v>542</v>
      </c>
      <c r="C630" s="26" t="s">
        <v>543</v>
      </c>
      <c r="D630" s="27" t="s">
        <v>1941</v>
      </c>
      <c r="E630" s="38">
        <v>3</v>
      </c>
      <c r="F630" s="28" t="s">
        <v>223</v>
      </c>
      <c r="G630" s="24" t="s">
        <v>105</v>
      </c>
      <c r="H630" s="41" t="s">
        <v>539</v>
      </c>
      <c r="I630" s="103">
        <v>330</v>
      </c>
      <c r="J630" s="31"/>
      <c r="K630" s="48"/>
      <c r="L630" s="32"/>
      <c r="M630" s="32"/>
      <c r="N630" s="32" t="s">
        <v>1976</v>
      </c>
      <c r="O630" s="213"/>
      <c r="P630" s="213"/>
      <c r="Q630" s="33">
        <f>IF($P629=$Q$4,ROUND($L630,2)*O629,0)</f>
        <v>0</v>
      </c>
      <c r="R630" s="33">
        <f>IF($P629=$R$4,ROUND($L630,2)*O629,0)</f>
        <v>0</v>
      </c>
      <c r="S630" s="33">
        <f>IF(P629=$S$4,ROUND($L630,2)*O629,0)</f>
        <v>0</v>
      </c>
      <c r="T630" s="215"/>
      <c r="U630" s="18"/>
      <c r="V630" s="211"/>
      <c r="W630" s="220"/>
      <c r="X630" s="212"/>
      <c r="Y630" s="212"/>
      <c r="Z630" s="18"/>
      <c r="AA630" s="18"/>
      <c r="AB630" s="18"/>
      <c r="AC630" s="18"/>
      <c r="AD630" s="18"/>
      <c r="AE630" s="18"/>
      <c r="AF630" s="18"/>
      <c r="AG630" s="18"/>
      <c r="AH630" s="18"/>
      <c r="AI630" s="18"/>
      <c r="AJ630" s="18"/>
      <c r="AK630" s="18"/>
      <c r="AL630" s="18"/>
      <c r="AM630" s="18"/>
      <c r="AN630" s="18"/>
      <c r="AO630" s="18"/>
      <c r="AP630" s="18"/>
      <c r="AQ630" s="18"/>
      <c r="AR630" s="18"/>
      <c r="AS630" s="18"/>
      <c r="AT630" s="18"/>
      <c r="AU630" s="18"/>
      <c r="AV630" s="18"/>
      <c r="AW630" s="18"/>
      <c r="AX630" s="18"/>
      <c r="AY630" s="18"/>
      <c r="AZ630" s="18"/>
      <c r="BA630" s="18"/>
      <c r="BB630" s="18"/>
      <c r="BC630" s="18"/>
      <c r="BD630" s="18"/>
      <c r="BE630" s="18"/>
      <c r="BF630" s="18"/>
      <c r="BG630" s="18"/>
      <c r="BH630" s="18"/>
      <c r="BI630" s="18"/>
      <c r="BJ630" s="18"/>
      <c r="BK630" s="18"/>
      <c r="BL630" s="18"/>
      <c r="BM630" s="18"/>
      <c r="BN630" s="18"/>
      <c r="BO630" s="18"/>
      <c r="BP630" s="18"/>
      <c r="BQ630" s="18"/>
      <c r="BR630" s="18"/>
      <c r="BS630" s="18"/>
      <c r="BT630" s="18"/>
      <c r="BU630" s="18"/>
      <c r="BV630" s="18"/>
      <c r="BW630" s="18"/>
      <c r="BX630" s="18"/>
      <c r="BY630" s="18"/>
      <c r="BZ630" s="18"/>
      <c r="CA630" s="18"/>
      <c r="CB630" s="18"/>
      <c r="CC630" s="18"/>
      <c r="CD630" s="18"/>
      <c r="CE630" s="18"/>
      <c r="CF630" s="18"/>
      <c r="CG630" s="18"/>
      <c r="CH630" s="18"/>
      <c r="CI630" s="18"/>
      <c r="CJ630" s="18"/>
    </row>
    <row r="631" spans="1:88" ht="15.75" customHeight="1">
      <c r="A631" s="34" t="s">
        <v>544</v>
      </c>
      <c r="B631" s="35" t="s">
        <v>545</v>
      </c>
      <c r="C631" s="26" t="s">
        <v>546</v>
      </c>
      <c r="D631" s="26" t="s">
        <v>547</v>
      </c>
      <c r="E631" s="38">
        <v>3</v>
      </c>
      <c r="F631" s="28" t="s">
        <v>1967</v>
      </c>
      <c r="G631" s="24" t="s">
        <v>105</v>
      </c>
      <c r="H631" s="29" t="s">
        <v>548</v>
      </c>
      <c r="I631" s="30" t="s">
        <v>2598</v>
      </c>
      <c r="J631" s="31" t="s">
        <v>2078</v>
      </c>
      <c r="K631" s="31" t="s">
        <v>549</v>
      </c>
      <c r="L631" s="32"/>
      <c r="M631" s="32"/>
      <c r="N631" s="32" t="s">
        <v>1973</v>
      </c>
      <c r="O631" s="213">
        <v>1</v>
      </c>
      <c r="P631" s="214">
        <v>3</v>
      </c>
      <c r="Q631" s="33">
        <f>IF($P631=$Q$4,ROUND($L631,2)*$O631,0)</f>
        <v>0</v>
      </c>
      <c r="R631" s="33">
        <f>IF($P631=$R$4,ROUND($L631,2)*$O631,0)</f>
        <v>0</v>
      </c>
      <c r="S631" s="33">
        <f>IF($P631=$S$4,ROUND($L631,2)*$O631,0)</f>
        <v>0</v>
      </c>
      <c r="T631" s="215" t="str">
        <f>IF((L631&gt;0)*AND(L632&gt;0),"BŁĄD - Wprowadzono dwie wartości",IF((L631=0)*AND(L632=0),"Wprowadź kwotę dla oferowanego materiału",IF((L632&lt;&gt;0)*AND(K632=0),"Uzupełnij pola SYMBOL/PRODUCENT dla zamiennika",IF((L632=0)*AND(K632&lt;&gt;0),"cena dla niewłaściwego PRODUCENTA",IF((K632&lt;&gt;0)*AND(L632&lt;&gt;0)*AND(J632=0),"Uzupełnij pole PRODUCENT dla zamiennika","OK")))))</f>
        <v>Wprowadź kwotę dla oferowanego materiału</v>
      </c>
      <c r="U631" s="18"/>
      <c r="V631" s="211"/>
      <c r="W631" s="220"/>
      <c r="X631" s="212"/>
      <c r="Y631" s="211"/>
      <c r="Z631" s="18"/>
      <c r="AA631" s="18"/>
      <c r="AB631" s="18"/>
      <c r="AC631" s="18"/>
      <c r="AD631" s="18"/>
      <c r="AE631" s="18"/>
      <c r="AF631" s="18"/>
      <c r="AG631" s="18"/>
      <c r="AH631" s="18"/>
      <c r="AI631" s="18"/>
      <c r="AJ631" s="18"/>
      <c r="AK631" s="18"/>
      <c r="AL631" s="18"/>
      <c r="AM631" s="18"/>
      <c r="AN631" s="18"/>
      <c r="AO631" s="18"/>
      <c r="AP631" s="18"/>
      <c r="AQ631" s="18"/>
      <c r="AR631" s="18"/>
      <c r="AS631" s="18"/>
      <c r="AT631" s="18"/>
      <c r="AU631" s="18"/>
      <c r="AV631" s="18"/>
      <c r="AW631" s="18"/>
      <c r="AX631" s="18"/>
      <c r="AY631" s="18"/>
      <c r="AZ631" s="18"/>
      <c r="BA631" s="18"/>
      <c r="BB631" s="18"/>
      <c r="BC631" s="18"/>
      <c r="BD631" s="18"/>
      <c r="BE631" s="18"/>
      <c r="BF631" s="18"/>
      <c r="BG631" s="18"/>
      <c r="BH631" s="18"/>
      <c r="BI631" s="18"/>
      <c r="BJ631" s="18"/>
      <c r="BK631" s="18"/>
      <c r="BL631" s="18"/>
      <c r="BM631" s="18"/>
      <c r="BN631" s="18"/>
      <c r="BO631" s="18"/>
      <c r="BP631" s="18"/>
      <c r="BQ631" s="18"/>
      <c r="BR631" s="18"/>
      <c r="BS631" s="18"/>
      <c r="BT631" s="18"/>
      <c r="BU631" s="18"/>
      <c r="BV631" s="18"/>
      <c r="BW631" s="18"/>
      <c r="BX631" s="18"/>
      <c r="BY631" s="18"/>
      <c r="BZ631" s="18"/>
      <c r="CA631" s="18"/>
      <c r="CB631" s="18"/>
      <c r="CC631" s="18"/>
      <c r="CD631" s="18"/>
      <c r="CE631" s="18"/>
      <c r="CF631" s="18"/>
      <c r="CG631" s="18"/>
      <c r="CH631" s="18"/>
      <c r="CI631" s="18"/>
      <c r="CJ631" s="18"/>
    </row>
    <row r="632" spans="1:88" ht="15.75" customHeight="1">
      <c r="A632" s="24" t="s">
        <v>550</v>
      </c>
      <c r="B632" s="25" t="s">
        <v>551</v>
      </c>
      <c r="C632" s="26" t="s">
        <v>552</v>
      </c>
      <c r="D632" s="26" t="s">
        <v>547</v>
      </c>
      <c r="E632" s="38">
        <v>3</v>
      </c>
      <c r="F632" s="28" t="s">
        <v>1967</v>
      </c>
      <c r="G632" s="24" t="s">
        <v>105</v>
      </c>
      <c r="H632" s="29" t="s">
        <v>548</v>
      </c>
      <c r="I632" s="30" t="s">
        <v>2598</v>
      </c>
      <c r="J632" s="31"/>
      <c r="K632" s="31"/>
      <c r="L632" s="32"/>
      <c r="M632" s="32"/>
      <c r="N632" s="32" t="s">
        <v>1976</v>
      </c>
      <c r="O632" s="213"/>
      <c r="P632" s="213"/>
      <c r="Q632" s="33">
        <f>IF($P631=$Q$4,ROUND($L632,2)*O631,0)</f>
        <v>0</v>
      </c>
      <c r="R632" s="33">
        <f>IF($P631=$R$4,ROUND($L632,2)*O631,0)</f>
        <v>0</v>
      </c>
      <c r="S632" s="33">
        <f>IF(P631=$S$4,ROUND($L632,2)*O631,0)</f>
        <v>0</v>
      </c>
      <c r="T632" s="215"/>
      <c r="U632" s="18"/>
      <c r="V632" s="211"/>
      <c r="W632" s="220"/>
      <c r="X632" s="212"/>
      <c r="Y632" s="212"/>
      <c r="Z632" s="18"/>
      <c r="AA632" s="18"/>
      <c r="AB632" s="18"/>
      <c r="AC632" s="18"/>
      <c r="AD632" s="18"/>
      <c r="AE632" s="18"/>
      <c r="AF632" s="18"/>
      <c r="AG632" s="18"/>
      <c r="AH632" s="18"/>
      <c r="AI632" s="18"/>
      <c r="AJ632" s="18"/>
      <c r="AK632" s="18"/>
      <c r="AL632" s="18"/>
      <c r="AM632" s="18"/>
      <c r="AN632" s="18"/>
      <c r="AO632" s="18"/>
      <c r="AP632" s="18"/>
      <c r="AQ632" s="18"/>
      <c r="AR632" s="18"/>
      <c r="AS632" s="18"/>
      <c r="AT632" s="18"/>
      <c r="AU632" s="18"/>
      <c r="AV632" s="18"/>
      <c r="AW632" s="18"/>
      <c r="AX632" s="18"/>
      <c r="AY632" s="18"/>
      <c r="AZ632" s="18"/>
      <c r="BA632" s="18"/>
      <c r="BB632" s="18"/>
      <c r="BC632" s="18"/>
      <c r="BD632" s="18"/>
      <c r="BE632" s="18"/>
      <c r="BF632" s="18"/>
      <c r="BG632" s="18"/>
      <c r="BH632" s="18"/>
      <c r="BI632" s="18"/>
      <c r="BJ632" s="18"/>
      <c r="BK632" s="18"/>
      <c r="BL632" s="18"/>
      <c r="BM632" s="18"/>
      <c r="BN632" s="18"/>
      <c r="BO632" s="18"/>
      <c r="BP632" s="18"/>
      <c r="BQ632" s="18"/>
      <c r="BR632" s="18"/>
      <c r="BS632" s="18"/>
      <c r="BT632" s="18"/>
      <c r="BU632" s="18"/>
      <c r="BV632" s="18"/>
      <c r="BW632" s="18"/>
      <c r="BX632" s="18"/>
      <c r="BY632" s="18"/>
      <c r="BZ632" s="18"/>
      <c r="CA632" s="18"/>
      <c r="CB632" s="18"/>
      <c r="CC632" s="18"/>
      <c r="CD632" s="18"/>
      <c r="CE632" s="18"/>
      <c r="CF632" s="18"/>
      <c r="CG632" s="18"/>
      <c r="CH632" s="18"/>
      <c r="CI632" s="18"/>
      <c r="CJ632" s="18"/>
    </row>
    <row r="633" spans="1:88" ht="15.75" customHeight="1">
      <c r="A633" s="24" t="s">
        <v>553</v>
      </c>
      <c r="B633" s="35" t="s">
        <v>554</v>
      </c>
      <c r="C633" s="26" t="s">
        <v>555</v>
      </c>
      <c r="D633" s="26" t="s">
        <v>556</v>
      </c>
      <c r="E633" s="38">
        <v>3</v>
      </c>
      <c r="F633" s="28" t="s">
        <v>2134</v>
      </c>
      <c r="G633" s="24" t="s">
        <v>105</v>
      </c>
      <c r="H633" s="29" t="s">
        <v>548</v>
      </c>
      <c r="I633" s="30" t="s">
        <v>2598</v>
      </c>
      <c r="J633" s="31" t="s">
        <v>2078</v>
      </c>
      <c r="K633" s="31" t="s">
        <v>557</v>
      </c>
      <c r="L633" s="32"/>
      <c r="M633" s="32"/>
      <c r="N633" s="32" t="s">
        <v>1973</v>
      </c>
      <c r="O633" s="213">
        <v>1</v>
      </c>
      <c r="P633" s="214">
        <v>3</v>
      </c>
      <c r="Q633" s="33">
        <f>IF($P633=$Q$4,ROUND($L633,2)*$O633,0)</f>
        <v>0</v>
      </c>
      <c r="R633" s="33">
        <f>IF($P633=$R$4,ROUND($L633,2)*$O633,0)</f>
        <v>0</v>
      </c>
      <c r="S633" s="33">
        <f>IF($P633=$S$4,ROUND($L633,2)*$O633,0)</f>
        <v>0</v>
      </c>
      <c r="T633" s="215" t="str">
        <f>IF((L633&gt;0)*AND(L634&gt;0),"BŁĄD - Wprowadzono dwie wartości",IF((L633=0)*AND(L634=0),"Wprowadź kwotę dla oferowanego materiału",IF((L634&lt;&gt;0)*AND(K634=0),"Uzupełnij pola SYMBOL/PRODUCENT dla zamiennika",IF((L634=0)*AND(K634&lt;&gt;0),"cena dla niewłaściwego PRODUCENTA",IF((K634&lt;&gt;0)*AND(L634&lt;&gt;0)*AND(J634=0),"Uzupełnij pole PRODUCENT dla zamiennika","OK")))))</f>
        <v>Wprowadź kwotę dla oferowanego materiału</v>
      </c>
      <c r="U633" s="18"/>
      <c r="V633" s="211"/>
      <c r="W633" s="220"/>
      <c r="X633" s="212"/>
      <c r="Y633" s="211"/>
      <c r="Z633" s="18"/>
      <c r="AA633" s="18"/>
      <c r="AB633" s="18"/>
      <c r="AC633" s="18"/>
      <c r="AD633" s="18"/>
      <c r="AE633" s="18"/>
      <c r="AF633" s="18"/>
      <c r="AG633" s="18"/>
      <c r="AH633" s="18"/>
      <c r="AI633" s="18"/>
      <c r="AJ633" s="18"/>
      <c r="AK633" s="18"/>
      <c r="AL633" s="18"/>
      <c r="AM633" s="18"/>
      <c r="AN633" s="18"/>
      <c r="AO633" s="18"/>
      <c r="AP633" s="18"/>
      <c r="AQ633" s="18"/>
      <c r="AR633" s="18"/>
      <c r="AS633" s="18"/>
      <c r="AT633" s="18"/>
      <c r="AU633" s="18"/>
      <c r="AV633" s="18"/>
      <c r="AW633" s="18"/>
      <c r="AX633" s="18"/>
      <c r="AY633" s="18"/>
      <c r="AZ633" s="18"/>
      <c r="BA633" s="18"/>
      <c r="BB633" s="18"/>
      <c r="BC633" s="18"/>
      <c r="BD633" s="18"/>
      <c r="BE633" s="18"/>
      <c r="BF633" s="18"/>
      <c r="BG633" s="18"/>
      <c r="BH633" s="18"/>
      <c r="BI633" s="18"/>
      <c r="BJ633" s="18"/>
      <c r="BK633" s="18"/>
      <c r="BL633" s="18"/>
      <c r="BM633" s="18"/>
      <c r="BN633" s="18"/>
      <c r="BO633" s="18"/>
      <c r="BP633" s="18"/>
      <c r="BQ633" s="18"/>
      <c r="BR633" s="18"/>
      <c r="BS633" s="18"/>
      <c r="BT633" s="18"/>
      <c r="BU633" s="18"/>
      <c r="BV633" s="18"/>
      <c r="BW633" s="18"/>
      <c r="BX633" s="18"/>
      <c r="BY633" s="18"/>
      <c r="BZ633" s="18"/>
      <c r="CA633" s="18"/>
      <c r="CB633" s="18"/>
      <c r="CC633" s="18"/>
      <c r="CD633" s="18"/>
      <c r="CE633" s="18"/>
      <c r="CF633" s="18"/>
      <c r="CG633" s="18"/>
      <c r="CH633" s="18"/>
      <c r="CI633" s="18"/>
      <c r="CJ633" s="18"/>
    </row>
    <row r="634" spans="1:88" ht="15.75" customHeight="1">
      <c r="A634" s="24" t="s">
        <v>558</v>
      </c>
      <c r="B634" s="25" t="s">
        <v>559</v>
      </c>
      <c r="C634" s="26" t="s">
        <v>560</v>
      </c>
      <c r="D634" s="26" t="s">
        <v>556</v>
      </c>
      <c r="E634" s="38">
        <v>3</v>
      </c>
      <c r="F634" s="28" t="s">
        <v>2134</v>
      </c>
      <c r="G634" s="24" t="s">
        <v>105</v>
      </c>
      <c r="H634" s="29" t="s">
        <v>548</v>
      </c>
      <c r="I634" s="30" t="s">
        <v>2598</v>
      </c>
      <c r="J634" s="31"/>
      <c r="K634" s="31"/>
      <c r="L634" s="32"/>
      <c r="M634" s="32"/>
      <c r="N634" s="32" t="s">
        <v>1976</v>
      </c>
      <c r="O634" s="213"/>
      <c r="P634" s="213"/>
      <c r="Q634" s="33">
        <f>IF($P633=$Q$4,ROUND($L634,2)*O633,0)</f>
        <v>0</v>
      </c>
      <c r="R634" s="33">
        <f>IF($P633=$R$4,ROUND($L634,2)*O633,0)</f>
        <v>0</v>
      </c>
      <c r="S634" s="33">
        <f>IF(P633=$S$4,ROUND($L634,2)*O633,0)</f>
        <v>0</v>
      </c>
      <c r="T634" s="215"/>
      <c r="U634" s="18"/>
      <c r="V634" s="211"/>
      <c r="W634" s="220"/>
      <c r="X634" s="212"/>
      <c r="Y634" s="212"/>
      <c r="Z634" s="18"/>
      <c r="AA634" s="18"/>
      <c r="AB634" s="18"/>
      <c r="AC634" s="18"/>
      <c r="AD634" s="18"/>
      <c r="AE634" s="18"/>
      <c r="AF634" s="18"/>
      <c r="AG634" s="18"/>
      <c r="AH634" s="18"/>
      <c r="AI634" s="18"/>
      <c r="AJ634" s="18"/>
      <c r="AK634" s="18"/>
      <c r="AL634" s="18"/>
      <c r="AM634" s="18"/>
      <c r="AN634" s="18"/>
      <c r="AO634" s="18"/>
      <c r="AP634" s="18"/>
      <c r="AQ634" s="18"/>
      <c r="AR634" s="18"/>
      <c r="AS634" s="18"/>
      <c r="AT634" s="18"/>
      <c r="AU634" s="18"/>
      <c r="AV634" s="18"/>
      <c r="AW634" s="18"/>
      <c r="AX634" s="18"/>
      <c r="AY634" s="18"/>
      <c r="AZ634" s="18"/>
      <c r="BA634" s="18"/>
      <c r="BB634" s="18"/>
      <c r="BC634" s="18"/>
      <c r="BD634" s="18"/>
      <c r="BE634" s="18"/>
      <c r="BF634" s="18"/>
      <c r="BG634" s="18"/>
      <c r="BH634" s="18"/>
      <c r="BI634" s="18"/>
      <c r="BJ634" s="18"/>
      <c r="BK634" s="18"/>
      <c r="BL634" s="18"/>
      <c r="BM634" s="18"/>
      <c r="BN634" s="18"/>
      <c r="BO634" s="18"/>
      <c r="BP634" s="18"/>
      <c r="BQ634" s="18"/>
      <c r="BR634" s="18"/>
      <c r="BS634" s="18"/>
      <c r="BT634" s="18"/>
      <c r="BU634" s="18"/>
      <c r="BV634" s="18"/>
      <c r="BW634" s="18"/>
      <c r="BX634" s="18"/>
      <c r="BY634" s="18"/>
      <c r="BZ634" s="18"/>
      <c r="CA634" s="18"/>
      <c r="CB634" s="18"/>
      <c r="CC634" s="18"/>
      <c r="CD634" s="18"/>
      <c r="CE634" s="18"/>
      <c r="CF634" s="18"/>
      <c r="CG634" s="18"/>
      <c r="CH634" s="18"/>
      <c r="CI634" s="18"/>
      <c r="CJ634" s="18"/>
    </row>
    <row r="635" spans="1:88" ht="15.75" customHeight="1">
      <c r="A635" s="24" t="s">
        <v>561</v>
      </c>
      <c r="B635" s="35" t="s">
        <v>562</v>
      </c>
      <c r="C635" s="26" t="s">
        <v>563</v>
      </c>
      <c r="D635" s="26" t="s">
        <v>564</v>
      </c>
      <c r="E635" s="38">
        <v>3</v>
      </c>
      <c r="F635" s="28" t="s">
        <v>2143</v>
      </c>
      <c r="G635" s="24" t="s">
        <v>105</v>
      </c>
      <c r="H635" s="29" t="s">
        <v>548</v>
      </c>
      <c r="I635" s="30" t="s">
        <v>2598</v>
      </c>
      <c r="J635" s="31" t="s">
        <v>2078</v>
      </c>
      <c r="K635" s="31" t="s">
        <v>565</v>
      </c>
      <c r="L635" s="32"/>
      <c r="M635" s="32"/>
      <c r="N635" s="32" t="s">
        <v>1973</v>
      </c>
      <c r="O635" s="213">
        <v>1</v>
      </c>
      <c r="P635" s="214">
        <v>3</v>
      </c>
      <c r="Q635" s="33">
        <f>IF($P635=$Q$4,ROUND($L635,2)*$O635,0)</f>
        <v>0</v>
      </c>
      <c r="R635" s="33">
        <f>IF($P635=$R$4,ROUND($L635,2)*$O635,0)</f>
        <v>0</v>
      </c>
      <c r="S635" s="33">
        <f>IF($P635=$S$4,ROUND($L635,2)*$O635,0)</f>
        <v>0</v>
      </c>
      <c r="T635" s="215" t="str">
        <f>IF((L635&gt;0)*AND(L636&gt;0),"BŁĄD - Wprowadzono dwie wartości",IF((L635=0)*AND(L636=0),"Wprowadź kwotę dla oferowanego materiału",IF((L636&lt;&gt;0)*AND(K636=0),"Uzupełnij pola SYMBOL/PRODUCENT dla zamiennika",IF((L636=0)*AND(K636&lt;&gt;0),"cena dla niewłaściwego PRODUCENTA",IF((K636&lt;&gt;0)*AND(L636&lt;&gt;0)*AND(J636=0),"Uzupełnij pole PRODUCENT dla zamiennika","OK")))))</f>
        <v>Wprowadź kwotę dla oferowanego materiału</v>
      </c>
      <c r="U635" s="18"/>
      <c r="V635" s="211"/>
      <c r="W635" s="220"/>
      <c r="X635" s="212"/>
      <c r="Y635" s="211"/>
      <c r="Z635" s="18"/>
      <c r="AA635" s="18"/>
      <c r="AB635" s="18"/>
      <c r="AC635" s="18"/>
      <c r="AD635" s="18"/>
      <c r="AE635" s="18"/>
      <c r="AF635" s="18"/>
      <c r="AG635" s="18"/>
      <c r="AH635" s="18"/>
      <c r="AI635" s="18"/>
      <c r="AJ635" s="18"/>
      <c r="AK635" s="18"/>
      <c r="AL635" s="18"/>
      <c r="AM635" s="18"/>
      <c r="AN635" s="18"/>
      <c r="AO635" s="18"/>
      <c r="AP635" s="18"/>
      <c r="AQ635" s="18"/>
      <c r="AR635" s="18"/>
      <c r="AS635" s="18"/>
      <c r="AT635" s="18"/>
      <c r="AU635" s="18"/>
      <c r="AV635" s="18"/>
      <c r="AW635" s="18"/>
      <c r="AX635" s="18"/>
      <c r="AY635" s="18"/>
      <c r="AZ635" s="18"/>
      <c r="BA635" s="18"/>
      <c r="BB635" s="18"/>
      <c r="BC635" s="18"/>
      <c r="BD635" s="18"/>
      <c r="BE635" s="18"/>
      <c r="BF635" s="18"/>
      <c r="BG635" s="18"/>
      <c r="BH635" s="18"/>
      <c r="BI635" s="18"/>
      <c r="BJ635" s="18"/>
      <c r="BK635" s="18"/>
      <c r="BL635" s="18"/>
      <c r="BM635" s="18"/>
      <c r="BN635" s="18"/>
      <c r="BO635" s="18"/>
      <c r="BP635" s="18"/>
      <c r="BQ635" s="18"/>
      <c r="BR635" s="18"/>
      <c r="BS635" s="18"/>
      <c r="BT635" s="18"/>
      <c r="BU635" s="18"/>
      <c r="BV635" s="18"/>
      <c r="BW635" s="18"/>
      <c r="BX635" s="18"/>
      <c r="BY635" s="18"/>
      <c r="BZ635" s="18"/>
      <c r="CA635" s="18"/>
      <c r="CB635" s="18"/>
      <c r="CC635" s="18"/>
      <c r="CD635" s="18"/>
      <c r="CE635" s="18"/>
      <c r="CF635" s="18"/>
      <c r="CG635" s="18"/>
      <c r="CH635" s="18"/>
      <c r="CI635" s="18"/>
      <c r="CJ635" s="18"/>
    </row>
    <row r="636" spans="1:88" ht="15.75" customHeight="1">
      <c r="A636" s="34" t="s">
        <v>566</v>
      </c>
      <c r="B636" s="25" t="s">
        <v>567</v>
      </c>
      <c r="C636" s="26" t="s">
        <v>568</v>
      </c>
      <c r="D636" s="26" t="s">
        <v>564</v>
      </c>
      <c r="E636" s="38">
        <v>3</v>
      </c>
      <c r="F636" s="28" t="s">
        <v>2143</v>
      </c>
      <c r="G636" s="24" t="s">
        <v>105</v>
      </c>
      <c r="H636" s="29" t="s">
        <v>548</v>
      </c>
      <c r="I636" s="30" t="s">
        <v>2598</v>
      </c>
      <c r="J636" s="31"/>
      <c r="K636" s="31"/>
      <c r="L636" s="32"/>
      <c r="M636" s="32"/>
      <c r="N636" s="32" t="s">
        <v>1976</v>
      </c>
      <c r="O636" s="213"/>
      <c r="P636" s="213"/>
      <c r="Q636" s="33">
        <f>IF($P635=$Q$4,ROUND($L636,2)*O635,0)</f>
        <v>0</v>
      </c>
      <c r="R636" s="33">
        <f>IF($P635=$R$4,ROUND($L636,2)*O635,0)</f>
        <v>0</v>
      </c>
      <c r="S636" s="33">
        <f>IF(P635=$S$4,ROUND($L636,2)*O635,0)</f>
        <v>0</v>
      </c>
      <c r="T636" s="215"/>
      <c r="U636" s="18"/>
      <c r="V636" s="211"/>
      <c r="W636" s="220"/>
      <c r="X636" s="212"/>
      <c r="Y636" s="212"/>
      <c r="Z636" s="18"/>
      <c r="AA636" s="18"/>
      <c r="AB636" s="18"/>
      <c r="AC636" s="18"/>
      <c r="AD636" s="18"/>
      <c r="AE636" s="18"/>
      <c r="AF636" s="18"/>
      <c r="AG636" s="18"/>
      <c r="AH636" s="18"/>
      <c r="AI636" s="18"/>
      <c r="AJ636" s="18"/>
      <c r="AK636" s="18"/>
      <c r="AL636" s="18"/>
      <c r="AM636" s="18"/>
      <c r="AN636" s="18"/>
      <c r="AO636" s="18"/>
      <c r="AP636" s="18"/>
      <c r="AQ636" s="18"/>
      <c r="AR636" s="18"/>
      <c r="AS636" s="18"/>
      <c r="AT636" s="18"/>
      <c r="AU636" s="18"/>
      <c r="AV636" s="18"/>
      <c r="AW636" s="18"/>
      <c r="AX636" s="18"/>
      <c r="AY636" s="18"/>
      <c r="AZ636" s="18"/>
      <c r="BA636" s="18"/>
      <c r="BB636" s="18"/>
      <c r="BC636" s="18"/>
      <c r="BD636" s="18"/>
      <c r="BE636" s="18"/>
      <c r="BF636" s="18"/>
      <c r="BG636" s="18"/>
      <c r="BH636" s="18"/>
      <c r="BI636" s="18"/>
      <c r="BJ636" s="18"/>
      <c r="BK636" s="18"/>
      <c r="BL636" s="18"/>
      <c r="BM636" s="18"/>
      <c r="BN636" s="18"/>
      <c r="BO636" s="18"/>
      <c r="BP636" s="18"/>
      <c r="BQ636" s="18"/>
      <c r="BR636" s="18"/>
      <c r="BS636" s="18"/>
      <c r="BT636" s="18"/>
      <c r="BU636" s="18"/>
      <c r="BV636" s="18"/>
      <c r="BW636" s="18"/>
      <c r="BX636" s="18"/>
      <c r="BY636" s="18"/>
      <c r="BZ636" s="18"/>
      <c r="CA636" s="18"/>
      <c r="CB636" s="18"/>
      <c r="CC636" s="18"/>
      <c r="CD636" s="18"/>
      <c r="CE636" s="18"/>
      <c r="CF636" s="18"/>
      <c r="CG636" s="18"/>
      <c r="CH636" s="18"/>
      <c r="CI636" s="18"/>
      <c r="CJ636" s="18"/>
    </row>
    <row r="637" spans="1:88" ht="15.75" customHeight="1">
      <c r="A637" s="24" t="s">
        <v>569</v>
      </c>
      <c r="B637" s="35" t="s">
        <v>570</v>
      </c>
      <c r="C637" s="26" t="s">
        <v>571</v>
      </c>
      <c r="D637" s="26" t="s">
        <v>572</v>
      </c>
      <c r="E637" s="38">
        <v>3</v>
      </c>
      <c r="F637" s="28" t="s">
        <v>2153</v>
      </c>
      <c r="G637" s="24" t="s">
        <v>105</v>
      </c>
      <c r="H637" s="29" t="s">
        <v>548</v>
      </c>
      <c r="I637" s="30" t="s">
        <v>2598</v>
      </c>
      <c r="J637" s="31" t="s">
        <v>2078</v>
      </c>
      <c r="K637" s="31" t="s">
        <v>573</v>
      </c>
      <c r="L637" s="32"/>
      <c r="M637" s="32"/>
      <c r="N637" s="32" t="s">
        <v>1973</v>
      </c>
      <c r="O637" s="213">
        <v>1</v>
      </c>
      <c r="P637" s="214">
        <v>3</v>
      </c>
      <c r="Q637" s="33">
        <f>IF($P637=$Q$4,ROUND($L637,2)*$O637,0)</f>
        <v>0</v>
      </c>
      <c r="R637" s="33">
        <f>IF($P637=$R$4,ROUND($L637,2)*$O637,0)</f>
        <v>0</v>
      </c>
      <c r="S637" s="33">
        <f>IF($P637=$S$4,ROUND($L637,2)*$O637,0)</f>
        <v>0</v>
      </c>
      <c r="T637" s="215" t="str">
        <f>IF((L637&gt;0)*AND(L638&gt;0),"BŁĄD - Wprowadzono dwie wartości",IF((L637=0)*AND(L638=0),"Wprowadź kwotę dla oferowanego materiału",IF((L638&lt;&gt;0)*AND(K638=0),"Uzupełnij pola SYMBOL/PRODUCENT dla zamiennika",IF((L638=0)*AND(K638&lt;&gt;0),"cena dla niewłaściwego PRODUCENTA",IF((K638&lt;&gt;0)*AND(L638&lt;&gt;0)*AND(J638=0),"Uzupełnij pole PRODUCENT dla zamiennika","OK")))))</f>
        <v>Wprowadź kwotę dla oferowanego materiału</v>
      </c>
      <c r="U637" s="18"/>
      <c r="V637" s="211"/>
      <c r="W637" s="220"/>
      <c r="X637" s="212"/>
      <c r="Y637" s="211"/>
      <c r="Z637" s="18"/>
      <c r="AA637" s="18"/>
      <c r="AB637" s="18"/>
      <c r="AC637" s="18"/>
      <c r="AD637" s="18"/>
      <c r="AE637" s="18"/>
      <c r="AF637" s="18"/>
      <c r="AG637" s="18"/>
      <c r="AH637" s="18"/>
      <c r="AI637" s="18"/>
      <c r="AJ637" s="18"/>
      <c r="AK637" s="18"/>
      <c r="AL637" s="18"/>
      <c r="AM637" s="18"/>
      <c r="AN637" s="18"/>
      <c r="AO637" s="18"/>
      <c r="AP637" s="18"/>
      <c r="AQ637" s="18"/>
      <c r="AR637" s="18"/>
      <c r="AS637" s="18"/>
      <c r="AT637" s="18"/>
      <c r="AU637" s="18"/>
      <c r="AV637" s="18"/>
      <c r="AW637" s="18"/>
      <c r="AX637" s="18"/>
      <c r="AY637" s="18"/>
      <c r="AZ637" s="18"/>
      <c r="BA637" s="18"/>
      <c r="BB637" s="18"/>
      <c r="BC637" s="18"/>
      <c r="BD637" s="18"/>
      <c r="BE637" s="18"/>
      <c r="BF637" s="18"/>
      <c r="BG637" s="18"/>
      <c r="BH637" s="18"/>
      <c r="BI637" s="18"/>
      <c r="BJ637" s="18"/>
      <c r="BK637" s="18"/>
      <c r="BL637" s="18"/>
      <c r="BM637" s="18"/>
      <c r="BN637" s="18"/>
      <c r="BO637" s="18"/>
      <c r="BP637" s="18"/>
      <c r="BQ637" s="18"/>
      <c r="BR637" s="18"/>
      <c r="BS637" s="18"/>
      <c r="BT637" s="18"/>
      <c r="BU637" s="18"/>
      <c r="BV637" s="18"/>
      <c r="BW637" s="18"/>
      <c r="BX637" s="18"/>
      <c r="BY637" s="18"/>
      <c r="BZ637" s="18"/>
      <c r="CA637" s="18"/>
      <c r="CB637" s="18"/>
      <c r="CC637" s="18"/>
      <c r="CD637" s="18"/>
      <c r="CE637" s="18"/>
      <c r="CF637" s="18"/>
      <c r="CG637" s="18"/>
      <c r="CH637" s="18"/>
      <c r="CI637" s="18"/>
      <c r="CJ637" s="18"/>
    </row>
    <row r="638" spans="1:88" ht="15.75" customHeight="1">
      <c r="A638" s="24" t="s">
        <v>574</v>
      </c>
      <c r="B638" s="25" t="s">
        <v>575</v>
      </c>
      <c r="C638" s="26" t="s">
        <v>576</v>
      </c>
      <c r="D638" s="26" t="s">
        <v>572</v>
      </c>
      <c r="E638" s="38">
        <v>3</v>
      </c>
      <c r="F638" s="28" t="s">
        <v>2153</v>
      </c>
      <c r="G638" s="24" t="s">
        <v>105</v>
      </c>
      <c r="H638" s="29" t="s">
        <v>548</v>
      </c>
      <c r="I638" s="30" t="s">
        <v>2598</v>
      </c>
      <c r="J638" s="31"/>
      <c r="K638" s="31"/>
      <c r="L638" s="32"/>
      <c r="M638" s="32"/>
      <c r="N638" s="32" t="s">
        <v>1976</v>
      </c>
      <c r="O638" s="213"/>
      <c r="P638" s="213"/>
      <c r="Q638" s="33">
        <f>IF($P637=$Q$4,ROUND($L638,2)*O637,0)</f>
        <v>0</v>
      </c>
      <c r="R638" s="33">
        <f>IF($P637=$R$4,ROUND($L638,2)*O637,0)</f>
        <v>0</v>
      </c>
      <c r="S638" s="33">
        <f>IF(P637=$S$4,ROUND($L638,2)*O637,0)</f>
        <v>0</v>
      </c>
      <c r="T638" s="215"/>
      <c r="U638" s="18"/>
      <c r="V638" s="211"/>
      <c r="W638" s="220"/>
      <c r="X638" s="212"/>
      <c r="Y638" s="212"/>
      <c r="Z638" s="18"/>
      <c r="AA638" s="18"/>
      <c r="AB638" s="18"/>
      <c r="AC638" s="18"/>
      <c r="AD638" s="18"/>
      <c r="AE638" s="18"/>
      <c r="AF638" s="18"/>
      <c r="AG638" s="18"/>
      <c r="AH638" s="18"/>
      <c r="AI638" s="18"/>
      <c r="AJ638" s="18"/>
      <c r="AK638" s="18"/>
      <c r="AL638" s="18"/>
      <c r="AM638" s="18"/>
      <c r="AN638" s="18"/>
      <c r="AO638" s="18"/>
      <c r="AP638" s="18"/>
      <c r="AQ638" s="18"/>
      <c r="AR638" s="18"/>
      <c r="AS638" s="18"/>
      <c r="AT638" s="18"/>
      <c r="AU638" s="18"/>
      <c r="AV638" s="18"/>
      <c r="AW638" s="18"/>
      <c r="AX638" s="18"/>
      <c r="AY638" s="18"/>
      <c r="AZ638" s="18"/>
      <c r="BA638" s="18"/>
      <c r="BB638" s="18"/>
      <c r="BC638" s="18"/>
      <c r="BD638" s="18"/>
      <c r="BE638" s="18"/>
      <c r="BF638" s="18"/>
      <c r="BG638" s="18"/>
      <c r="BH638" s="18"/>
      <c r="BI638" s="18"/>
      <c r="BJ638" s="18"/>
      <c r="BK638" s="18"/>
      <c r="BL638" s="18"/>
      <c r="BM638" s="18"/>
      <c r="BN638" s="18"/>
      <c r="BO638" s="18"/>
      <c r="BP638" s="18"/>
      <c r="BQ638" s="18"/>
      <c r="BR638" s="18"/>
      <c r="BS638" s="18"/>
      <c r="BT638" s="18"/>
      <c r="BU638" s="18"/>
      <c r="BV638" s="18"/>
      <c r="BW638" s="18"/>
      <c r="BX638" s="18"/>
      <c r="BY638" s="18"/>
      <c r="BZ638" s="18"/>
      <c r="CA638" s="18"/>
      <c r="CB638" s="18"/>
      <c r="CC638" s="18"/>
      <c r="CD638" s="18"/>
      <c r="CE638" s="18"/>
      <c r="CF638" s="18"/>
      <c r="CG638" s="18"/>
      <c r="CH638" s="18"/>
      <c r="CI638" s="18"/>
      <c r="CJ638" s="18"/>
    </row>
    <row r="639" spans="1:88" ht="15.75" customHeight="1">
      <c r="A639" s="24" t="s">
        <v>577</v>
      </c>
      <c r="B639" s="35" t="s">
        <v>578</v>
      </c>
      <c r="C639" s="26" t="s">
        <v>579</v>
      </c>
      <c r="D639" s="26" t="s">
        <v>580</v>
      </c>
      <c r="E639" s="38">
        <v>3</v>
      </c>
      <c r="F639" s="28" t="s">
        <v>581</v>
      </c>
      <c r="G639" s="24" t="s">
        <v>105</v>
      </c>
      <c r="H639" s="29" t="s">
        <v>548</v>
      </c>
      <c r="I639" s="30" t="s">
        <v>2598</v>
      </c>
      <c r="J639" s="31" t="s">
        <v>2078</v>
      </c>
      <c r="K639" s="31" t="s">
        <v>582</v>
      </c>
      <c r="L639" s="32"/>
      <c r="M639" s="32"/>
      <c r="N639" s="32" t="s">
        <v>1973</v>
      </c>
      <c r="O639" s="213">
        <v>1</v>
      </c>
      <c r="P639" s="214">
        <v>3</v>
      </c>
      <c r="Q639" s="33">
        <f>IF($P639=$Q$4,ROUND($L639,2)*$O639,0)</f>
        <v>0</v>
      </c>
      <c r="R639" s="33">
        <f>IF($P639=$R$4,ROUND($L639,2)*$O639,0)</f>
        <v>0</v>
      </c>
      <c r="S639" s="33">
        <f>IF($P639=$S$4,ROUND($L639,2)*$O639,0)</f>
        <v>0</v>
      </c>
      <c r="T639" s="215" t="str">
        <f>IF((L639&gt;0)*AND(L640&gt;0),"BŁĄD - Wprowadzono dwie wartości",IF((L639=0)*AND(L640=0),"Wprowadź kwotę dla oferowanego materiału",IF((L640&lt;&gt;0)*AND(K640=0),"Uzupełnij pola SYMBOL/PRODUCENT dla zamiennika",IF((L640=0)*AND(K640&lt;&gt;0),"cena dla niewłaściwego PRODUCENTA",IF((K640&lt;&gt;0)*AND(L640&lt;&gt;0)*AND(J640=0),"Uzupełnij pole PRODUCENT dla zamiennika","OK")))))</f>
        <v>Wprowadź kwotę dla oferowanego materiału</v>
      </c>
      <c r="U639" s="18"/>
      <c r="V639" s="211"/>
      <c r="W639" s="220"/>
      <c r="X639" s="212"/>
      <c r="Y639" s="211"/>
      <c r="Z639" s="18"/>
      <c r="AA639" s="18"/>
      <c r="AB639" s="18"/>
      <c r="AC639" s="18"/>
      <c r="AD639" s="18"/>
      <c r="AE639" s="18"/>
      <c r="AF639" s="18"/>
      <c r="AG639" s="18"/>
      <c r="AH639" s="18"/>
      <c r="AI639" s="18"/>
      <c r="AJ639" s="18"/>
      <c r="AK639" s="18"/>
      <c r="AL639" s="18"/>
      <c r="AM639" s="18"/>
      <c r="AN639" s="18"/>
      <c r="AO639" s="18"/>
      <c r="AP639" s="18"/>
      <c r="AQ639" s="18"/>
      <c r="AR639" s="18"/>
      <c r="AS639" s="18"/>
      <c r="AT639" s="18"/>
      <c r="AU639" s="18"/>
      <c r="AV639" s="18"/>
      <c r="AW639" s="18"/>
      <c r="AX639" s="18"/>
      <c r="AY639" s="18"/>
      <c r="AZ639" s="18"/>
      <c r="BA639" s="18"/>
      <c r="BB639" s="18"/>
      <c r="BC639" s="18"/>
      <c r="BD639" s="18"/>
      <c r="BE639" s="18"/>
      <c r="BF639" s="18"/>
      <c r="BG639" s="18"/>
      <c r="BH639" s="18"/>
      <c r="BI639" s="18"/>
      <c r="BJ639" s="18"/>
      <c r="BK639" s="18"/>
      <c r="BL639" s="18"/>
      <c r="BM639" s="18"/>
      <c r="BN639" s="18"/>
      <c r="BO639" s="18"/>
      <c r="BP639" s="18"/>
      <c r="BQ639" s="18"/>
      <c r="BR639" s="18"/>
      <c r="BS639" s="18"/>
      <c r="BT639" s="18"/>
      <c r="BU639" s="18"/>
      <c r="BV639" s="18"/>
      <c r="BW639" s="18"/>
      <c r="BX639" s="18"/>
      <c r="BY639" s="18"/>
      <c r="BZ639" s="18"/>
      <c r="CA639" s="18"/>
      <c r="CB639" s="18"/>
      <c r="CC639" s="18"/>
      <c r="CD639" s="18"/>
      <c r="CE639" s="18"/>
      <c r="CF639" s="18"/>
      <c r="CG639" s="18"/>
      <c r="CH639" s="18"/>
      <c r="CI639" s="18"/>
      <c r="CJ639" s="18"/>
    </row>
    <row r="640" spans="1:88" ht="15.75" customHeight="1">
      <c r="A640" s="24" t="s">
        <v>583</v>
      </c>
      <c r="B640" s="25" t="s">
        <v>584</v>
      </c>
      <c r="C640" s="26" t="s">
        <v>585</v>
      </c>
      <c r="D640" s="26" t="s">
        <v>580</v>
      </c>
      <c r="E640" s="38">
        <v>3</v>
      </c>
      <c r="F640" s="28" t="s">
        <v>581</v>
      </c>
      <c r="G640" s="24" t="s">
        <v>105</v>
      </c>
      <c r="H640" s="29" t="s">
        <v>548</v>
      </c>
      <c r="I640" s="30" t="s">
        <v>2598</v>
      </c>
      <c r="J640" s="31"/>
      <c r="K640" s="31"/>
      <c r="L640" s="32"/>
      <c r="M640" s="32"/>
      <c r="N640" s="32" t="s">
        <v>1976</v>
      </c>
      <c r="O640" s="213"/>
      <c r="P640" s="213"/>
      <c r="Q640" s="33">
        <f>IF($P639=$Q$4,ROUND($L640,2)*O639,0)</f>
        <v>0</v>
      </c>
      <c r="R640" s="33">
        <f>IF($P639=$R$4,ROUND($L640,2)*O639,0)</f>
        <v>0</v>
      </c>
      <c r="S640" s="33">
        <f>IF(P639=$S$4,ROUND($L640,2)*O639,0)</f>
        <v>0</v>
      </c>
      <c r="T640" s="215"/>
      <c r="U640" s="18"/>
      <c r="V640" s="211"/>
      <c r="W640" s="220"/>
      <c r="X640" s="212"/>
      <c r="Y640" s="212"/>
      <c r="Z640" s="18"/>
      <c r="AA640" s="18"/>
      <c r="AB640" s="18"/>
      <c r="AC640" s="18"/>
      <c r="AD640" s="18"/>
      <c r="AE640" s="18"/>
      <c r="AF640" s="18"/>
      <c r="AG640" s="18"/>
      <c r="AH640" s="18"/>
      <c r="AI640" s="18"/>
      <c r="AJ640" s="18"/>
      <c r="AK640" s="18"/>
      <c r="AL640" s="18"/>
      <c r="AM640" s="18"/>
      <c r="AN640" s="18"/>
      <c r="AO640" s="18"/>
      <c r="AP640" s="18"/>
      <c r="AQ640" s="18"/>
      <c r="AR640" s="18"/>
      <c r="AS640" s="18"/>
      <c r="AT640" s="18"/>
      <c r="AU640" s="18"/>
      <c r="AV640" s="18"/>
      <c r="AW640" s="18"/>
      <c r="AX640" s="18"/>
      <c r="AY640" s="18"/>
      <c r="AZ640" s="18"/>
      <c r="BA640" s="18"/>
      <c r="BB640" s="18"/>
      <c r="BC640" s="18"/>
      <c r="BD640" s="18"/>
      <c r="BE640" s="18"/>
      <c r="BF640" s="18"/>
      <c r="BG640" s="18"/>
      <c r="BH640" s="18"/>
      <c r="BI640" s="18"/>
      <c r="BJ640" s="18"/>
      <c r="BK640" s="18"/>
      <c r="BL640" s="18"/>
      <c r="BM640" s="18"/>
      <c r="BN640" s="18"/>
      <c r="BO640" s="18"/>
      <c r="BP640" s="18"/>
      <c r="BQ640" s="18"/>
      <c r="BR640" s="18"/>
      <c r="BS640" s="18"/>
      <c r="BT640" s="18"/>
      <c r="BU640" s="18"/>
      <c r="BV640" s="18"/>
      <c r="BW640" s="18"/>
      <c r="BX640" s="18"/>
      <c r="BY640" s="18"/>
      <c r="BZ640" s="18"/>
      <c r="CA640" s="18"/>
      <c r="CB640" s="18"/>
      <c r="CC640" s="18"/>
      <c r="CD640" s="18"/>
      <c r="CE640" s="18"/>
      <c r="CF640" s="18"/>
      <c r="CG640" s="18"/>
      <c r="CH640" s="18"/>
      <c r="CI640" s="18"/>
      <c r="CJ640" s="18"/>
    </row>
    <row r="641" spans="1:88" ht="56.25" customHeight="1">
      <c r="A641" s="34" t="s">
        <v>586</v>
      </c>
      <c r="B641" s="25" t="s">
        <v>587</v>
      </c>
      <c r="C641" s="26" t="s">
        <v>588</v>
      </c>
      <c r="D641" s="26" t="s">
        <v>589</v>
      </c>
      <c r="E641" s="38">
        <v>3</v>
      </c>
      <c r="F641" s="28" t="s">
        <v>1967</v>
      </c>
      <c r="G641" s="24" t="s">
        <v>105</v>
      </c>
      <c r="H641" s="41" t="s">
        <v>548</v>
      </c>
      <c r="I641" s="39" t="s">
        <v>2598</v>
      </c>
      <c r="J641" s="31" t="s">
        <v>2078</v>
      </c>
      <c r="K641" s="40" t="s">
        <v>590</v>
      </c>
      <c r="L641" s="32"/>
      <c r="M641" s="32"/>
      <c r="N641" s="32" t="s">
        <v>1973</v>
      </c>
      <c r="O641" s="213">
        <v>1</v>
      </c>
      <c r="P641" s="214">
        <v>3</v>
      </c>
      <c r="Q641" s="33">
        <f>IF($P641=$Q$4,ROUND($L641,2)*$O641,0)</f>
        <v>0</v>
      </c>
      <c r="R641" s="33">
        <f>IF($P641=$R$4,ROUND($L641,2)*$O641,0)</f>
        <v>0</v>
      </c>
      <c r="S641" s="33">
        <f>IF($P641=$S$4,ROUND($L641,2)*$O641,0)</f>
        <v>0</v>
      </c>
      <c r="T641" s="215" t="str">
        <f>IF((L641&gt;0)*AND(L642&gt;0),"BŁĄD - Wprowadzono dwie wartości",IF((L641=0)*AND(L642=0),"Wprowadź kwotę dla oferowanego materiału",IF((L642&lt;&gt;0)*AND(K642=0),"Uzupełnij pola SYMBOL/PRODUCENT dla zamiennika",IF((L642=0)*AND(K642&lt;&gt;0),"cena dla niewłaściwego PRODUCENTA",IF((K642&lt;&gt;0)*AND(L642&lt;&gt;0)*AND(J642=0),"Uzupełnij pole PRODUCENT dla zamiennika","OK")))))</f>
        <v>Wprowadź kwotę dla oferowanego materiału</v>
      </c>
      <c r="U641" s="18"/>
      <c r="V641" s="211"/>
      <c r="W641" s="220"/>
      <c r="X641" s="212"/>
      <c r="Y641" s="211"/>
      <c r="Z641" s="18"/>
      <c r="AA641" s="18"/>
      <c r="AB641" s="18"/>
      <c r="AC641" s="18"/>
      <c r="AD641" s="18"/>
      <c r="AE641" s="18"/>
      <c r="AF641" s="95"/>
      <c r="AG641" s="95"/>
      <c r="AH641" s="95"/>
      <c r="AI641" s="95"/>
      <c r="AJ641" s="95"/>
      <c r="AK641" s="95"/>
      <c r="AL641" s="95"/>
      <c r="AM641" s="95"/>
      <c r="AN641" s="95"/>
      <c r="AO641" s="95"/>
      <c r="AP641" s="95"/>
      <c r="AQ641" s="95"/>
      <c r="AR641" s="95"/>
      <c r="AS641" s="95"/>
      <c r="AT641" s="95"/>
      <c r="AU641" s="18"/>
      <c r="AV641" s="18"/>
      <c r="AW641" s="18"/>
      <c r="AX641" s="18"/>
      <c r="AY641" s="18"/>
      <c r="AZ641" s="18"/>
      <c r="BA641" s="18"/>
      <c r="BB641" s="18"/>
      <c r="BC641" s="18"/>
      <c r="BD641" s="18"/>
      <c r="BE641" s="18"/>
      <c r="BF641" s="18"/>
      <c r="BG641" s="18"/>
      <c r="BH641" s="18"/>
      <c r="BI641" s="18"/>
      <c r="BJ641" s="18"/>
      <c r="BK641" s="18"/>
      <c r="BL641" s="18"/>
      <c r="BM641" s="18"/>
      <c r="BN641" s="18"/>
      <c r="BO641" s="18"/>
      <c r="BP641" s="18"/>
      <c r="BQ641" s="18"/>
      <c r="BR641" s="18"/>
      <c r="BS641" s="18"/>
      <c r="BT641" s="18"/>
      <c r="BU641" s="18"/>
      <c r="BV641" s="18"/>
      <c r="BW641" s="18"/>
      <c r="BX641" s="18"/>
      <c r="BY641" s="18"/>
      <c r="BZ641" s="18"/>
      <c r="CA641" s="18"/>
      <c r="CB641" s="18"/>
      <c r="CC641" s="18"/>
      <c r="CD641" s="18"/>
      <c r="CE641" s="18"/>
      <c r="CF641" s="18"/>
      <c r="CG641" s="18"/>
      <c r="CH641" s="18"/>
      <c r="CI641" s="18"/>
      <c r="CJ641" s="18"/>
    </row>
    <row r="642" spans="1:88" ht="56.25" customHeight="1">
      <c r="A642" s="24" t="s">
        <v>591</v>
      </c>
      <c r="B642" s="25" t="s">
        <v>592</v>
      </c>
      <c r="C642" s="26" t="s">
        <v>593</v>
      </c>
      <c r="D642" s="26" t="s">
        <v>589</v>
      </c>
      <c r="E642" s="38">
        <v>3</v>
      </c>
      <c r="F642" s="28" t="s">
        <v>1967</v>
      </c>
      <c r="G642" s="24" t="s">
        <v>105</v>
      </c>
      <c r="H642" s="41" t="s">
        <v>548</v>
      </c>
      <c r="I642" s="39" t="s">
        <v>2598</v>
      </c>
      <c r="J642" s="48"/>
      <c r="K642" s="40"/>
      <c r="L642" s="32"/>
      <c r="M642" s="32"/>
      <c r="N642" s="32" t="s">
        <v>1976</v>
      </c>
      <c r="O642" s="213"/>
      <c r="P642" s="213"/>
      <c r="Q642" s="33">
        <f>IF($P641=$Q$4,ROUND($L642,2)*O641,0)</f>
        <v>0</v>
      </c>
      <c r="R642" s="33">
        <f>IF($P641=$R$4,ROUND($L642,2)*O641,0)</f>
        <v>0</v>
      </c>
      <c r="S642" s="33">
        <f>IF(P641=$S$4,ROUND($L642,2)*O641,0)</f>
        <v>0</v>
      </c>
      <c r="T642" s="215"/>
      <c r="U642" s="18"/>
      <c r="V642" s="211"/>
      <c r="W642" s="220"/>
      <c r="X642" s="212"/>
      <c r="Y642" s="212"/>
      <c r="Z642" s="18"/>
      <c r="AA642" s="18"/>
      <c r="AB642" s="18"/>
      <c r="AC642" s="18"/>
      <c r="AD642" s="18"/>
      <c r="AE642" s="18"/>
      <c r="AF642" s="95"/>
      <c r="AG642" s="95"/>
      <c r="AH642" s="95"/>
      <c r="AI642" s="95"/>
      <c r="AJ642" s="95"/>
      <c r="AK642" s="95"/>
      <c r="AL642" s="95"/>
      <c r="AM642" s="95"/>
      <c r="AN642" s="95"/>
      <c r="AO642" s="95"/>
      <c r="AP642" s="95"/>
      <c r="AQ642" s="95"/>
      <c r="AR642" s="95"/>
      <c r="AS642" s="95"/>
      <c r="AT642" s="95"/>
      <c r="AU642" s="18"/>
      <c r="AV642" s="18"/>
      <c r="AW642" s="18"/>
      <c r="AX642" s="18"/>
      <c r="AY642" s="18"/>
      <c r="AZ642" s="18"/>
      <c r="BA642" s="18"/>
      <c r="BB642" s="18"/>
      <c r="BC642" s="18"/>
      <c r="BD642" s="18"/>
      <c r="BE642" s="18"/>
      <c r="BF642" s="18"/>
      <c r="BG642" s="18"/>
      <c r="BH642" s="18"/>
      <c r="BI642" s="18"/>
      <c r="BJ642" s="18"/>
      <c r="BK642" s="18"/>
      <c r="BL642" s="18"/>
      <c r="BM642" s="18"/>
      <c r="BN642" s="18"/>
      <c r="BO642" s="18"/>
      <c r="BP642" s="18"/>
      <c r="BQ642" s="18"/>
      <c r="BR642" s="18"/>
      <c r="BS642" s="18"/>
      <c r="BT642" s="18"/>
      <c r="BU642" s="18"/>
      <c r="BV642" s="18"/>
      <c r="BW642" s="18"/>
      <c r="BX642" s="18"/>
      <c r="BY642" s="18"/>
      <c r="BZ642" s="18"/>
      <c r="CA642" s="18"/>
      <c r="CB642" s="18"/>
      <c r="CC642" s="18"/>
      <c r="CD642" s="18"/>
      <c r="CE642" s="18"/>
      <c r="CF642" s="18"/>
      <c r="CG642" s="18"/>
      <c r="CH642" s="18"/>
      <c r="CI642" s="18"/>
      <c r="CJ642" s="18"/>
    </row>
    <row r="643" spans="1:88" ht="22.5" customHeight="1">
      <c r="A643" s="24" t="s">
        <v>594</v>
      </c>
      <c r="B643" s="35" t="s">
        <v>595</v>
      </c>
      <c r="C643" s="26" t="s">
        <v>596</v>
      </c>
      <c r="D643" s="26" t="s">
        <v>597</v>
      </c>
      <c r="E643" s="38">
        <v>3</v>
      </c>
      <c r="F643" s="28" t="s">
        <v>1967</v>
      </c>
      <c r="G643" s="24" t="s">
        <v>105</v>
      </c>
      <c r="H643" s="29" t="s">
        <v>598</v>
      </c>
      <c r="I643" s="30" t="s">
        <v>1147</v>
      </c>
      <c r="J643" s="31" t="s">
        <v>2078</v>
      </c>
      <c r="K643" s="31" t="s">
        <v>599</v>
      </c>
      <c r="L643" s="32"/>
      <c r="M643" s="32"/>
      <c r="N643" s="32" t="s">
        <v>1973</v>
      </c>
      <c r="O643" s="213">
        <v>3</v>
      </c>
      <c r="P643" s="214">
        <v>3</v>
      </c>
      <c r="Q643" s="33">
        <f>IF($P643=$Q$4,ROUND($L643,2)*$O643,0)</f>
        <v>0</v>
      </c>
      <c r="R643" s="33">
        <f>IF($P643=$R$4,ROUND($L643,2)*$O643,0)</f>
        <v>0</v>
      </c>
      <c r="S643" s="33">
        <f>IF($P643=$S$4,ROUND($L643,2)*$O643,0)</f>
        <v>0</v>
      </c>
      <c r="T643" s="215" t="str">
        <f>IF((L643&gt;0)*AND(L644&gt;0),"BŁĄD - Wprowadzono dwie wartości",IF((L643=0)*AND(L644=0),"Wprowadź kwotę dla oferowanego materiału",IF((L644&lt;&gt;0)*AND(K644=0),"Uzupełnij pola SYMBOL/PRODUCENT dla zamiennika",IF((L644=0)*AND(K644&lt;&gt;0),"cena dla niewłaściwego PRODUCENTA",IF((K644&lt;&gt;0)*AND(L644&lt;&gt;0)*AND(J644=0),"Uzupełnij pole PRODUCENT dla zamiennika","OK")))))</f>
        <v>Wprowadź kwotę dla oferowanego materiału</v>
      </c>
      <c r="U643" s="18"/>
      <c r="V643" s="211"/>
      <c r="W643" s="220"/>
      <c r="X643" s="212"/>
      <c r="Y643" s="211"/>
      <c r="Z643" s="18"/>
      <c r="AA643" s="18"/>
      <c r="AB643" s="18"/>
      <c r="AC643" s="18"/>
      <c r="AD643" s="18"/>
      <c r="AE643" s="18"/>
      <c r="AF643" s="95"/>
      <c r="AG643" s="95"/>
      <c r="AH643" s="95"/>
      <c r="AI643" s="95"/>
      <c r="AJ643" s="95"/>
      <c r="AK643" s="95"/>
      <c r="AL643" s="95"/>
      <c r="AM643" s="95"/>
      <c r="AN643" s="95"/>
      <c r="AO643" s="95"/>
      <c r="AP643" s="95"/>
      <c r="AQ643" s="95"/>
      <c r="AR643" s="95"/>
      <c r="AS643" s="95"/>
      <c r="AT643" s="95"/>
      <c r="AU643" s="18"/>
      <c r="AV643" s="18"/>
      <c r="AW643" s="18"/>
      <c r="AX643" s="18"/>
      <c r="AY643" s="18"/>
      <c r="AZ643" s="18"/>
      <c r="BA643" s="18"/>
      <c r="BB643" s="18"/>
      <c r="BC643" s="18"/>
      <c r="BD643" s="18"/>
      <c r="BE643" s="18"/>
      <c r="BF643" s="18"/>
      <c r="BG643" s="18"/>
      <c r="BH643" s="18"/>
      <c r="BI643" s="18"/>
      <c r="BJ643" s="18"/>
      <c r="BK643" s="18"/>
      <c r="BL643" s="18"/>
      <c r="BM643" s="18"/>
      <c r="BN643" s="18"/>
      <c r="BO643" s="18"/>
      <c r="BP643" s="18"/>
      <c r="BQ643" s="18"/>
      <c r="BR643" s="18"/>
      <c r="BS643" s="18"/>
      <c r="BT643" s="18"/>
      <c r="BU643" s="18"/>
      <c r="BV643" s="18"/>
      <c r="BW643" s="18"/>
      <c r="BX643" s="18"/>
      <c r="BY643" s="18"/>
      <c r="BZ643" s="18"/>
      <c r="CA643" s="18"/>
      <c r="CB643" s="18"/>
      <c r="CC643" s="18"/>
      <c r="CD643" s="18"/>
      <c r="CE643" s="18"/>
      <c r="CF643" s="18"/>
      <c r="CG643" s="18"/>
      <c r="CH643" s="18"/>
      <c r="CI643" s="18"/>
      <c r="CJ643" s="18"/>
    </row>
    <row r="644" spans="1:88" ht="22.5" customHeight="1">
      <c r="A644" s="24" t="s">
        <v>600</v>
      </c>
      <c r="B644" s="35" t="s">
        <v>601</v>
      </c>
      <c r="C644" s="26" t="s">
        <v>602</v>
      </c>
      <c r="D644" s="26" t="s">
        <v>597</v>
      </c>
      <c r="E644" s="38">
        <v>3</v>
      </c>
      <c r="F644" s="28" t="s">
        <v>1967</v>
      </c>
      <c r="G644" s="24" t="s">
        <v>105</v>
      </c>
      <c r="H644" s="29" t="s">
        <v>598</v>
      </c>
      <c r="I644" s="30" t="s">
        <v>1147</v>
      </c>
      <c r="J644" s="31"/>
      <c r="K644" s="31"/>
      <c r="L644" s="32"/>
      <c r="M644" s="32"/>
      <c r="N644" s="32" t="s">
        <v>1976</v>
      </c>
      <c r="O644" s="213"/>
      <c r="P644" s="213"/>
      <c r="Q644" s="33">
        <f>IF($P643=$Q$4,ROUND($L644,2)*O643,0)</f>
        <v>0</v>
      </c>
      <c r="R644" s="33">
        <f>IF($P643=$R$4,ROUND($L644,2)*O643,0)</f>
        <v>0</v>
      </c>
      <c r="S644" s="33">
        <f>IF(P643=$S$4,ROUND($L644,2)*O643,0)</f>
        <v>0</v>
      </c>
      <c r="T644" s="215"/>
      <c r="U644" s="18"/>
      <c r="V644" s="211"/>
      <c r="W644" s="220"/>
      <c r="X644" s="212"/>
      <c r="Y644" s="212"/>
      <c r="Z644" s="18"/>
      <c r="AA644" s="18"/>
      <c r="AB644" s="18"/>
      <c r="AC644" s="18"/>
      <c r="AD644" s="18"/>
      <c r="AE644" s="18"/>
      <c r="AF644" s="95"/>
      <c r="AG644" s="95"/>
      <c r="AH644" s="95"/>
      <c r="AI644" s="95"/>
      <c r="AJ644" s="95"/>
      <c r="AK644" s="95"/>
      <c r="AL644" s="95"/>
      <c r="AM644" s="95"/>
      <c r="AN644" s="95"/>
      <c r="AO644" s="95"/>
      <c r="AP644" s="95"/>
      <c r="AQ644" s="95"/>
      <c r="AR644" s="95"/>
      <c r="AS644" s="95"/>
      <c r="AT644" s="95"/>
      <c r="AU644" s="18"/>
      <c r="AV644" s="18"/>
      <c r="AW644" s="18"/>
      <c r="AX644" s="18"/>
      <c r="AY644" s="18"/>
      <c r="AZ644" s="18"/>
      <c r="BA644" s="18"/>
      <c r="BB644" s="18"/>
      <c r="BC644" s="18"/>
      <c r="BD644" s="18"/>
      <c r="BE644" s="18"/>
      <c r="BF644" s="18"/>
      <c r="BG644" s="18"/>
      <c r="BH644" s="18"/>
      <c r="BI644" s="18"/>
      <c r="BJ644" s="18"/>
      <c r="BK644" s="18"/>
      <c r="BL644" s="18"/>
      <c r="BM644" s="18"/>
      <c r="BN644" s="18"/>
      <c r="BO644" s="18"/>
      <c r="BP644" s="18"/>
      <c r="BQ644" s="18"/>
      <c r="BR644" s="18"/>
      <c r="BS644" s="18"/>
      <c r="BT644" s="18"/>
      <c r="BU644" s="18"/>
      <c r="BV644" s="18"/>
      <c r="BW644" s="18"/>
      <c r="BX644" s="18"/>
      <c r="BY644" s="18"/>
      <c r="BZ644" s="18"/>
      <c r="CA644" s="18"/>
      <c r="CB644" s="18"/>
      <c r="CC644" s="18"/>
      <c r="CD644" s="18"/>
      <c r="CE644" s="18"/>
      <c r="CF644" s="18"/>
      <c r="CG644" s="18"/>
      <c r="CH644" s="18"/>
      <c r="CI644" s="18"/>
      <c r="CJ644" s="18"/>
    </row>
    <row r="645" spans="1:88" ht="22.5" customHeight="1">
      <c r="A645" s="24" t="s">
        <v>603</v>
      </c>
      <c r="B645" s="25" t="s">
        <v>604</v>
      </c>
      <c r="C645" s="26" t="s">
        <v>605</v>
      </c>
      <c r="D645" s="26" t="s">
        <v>606</v>
      </c>
      <c r="E645" s="38">
        <v>3</v>
      </c>
      <c r="F645" s="28" t="s">
        <v>2134</v>
      </c>
      <c r="G645" s="24" t="s">
        <v>105</v>
      </c>
      <c r="H645" s="29" t="s">
        <v>598</v>
      </c>
      <c r="I645" s="30" t="s">
        <v>607</v>
      </c>
      <c r="J645" s="31" t="s">
        <v>2078</v>
      </c>
      <c r="K645" s="31" t="s">
        <v>608</v>
      </c>
      <c r="L645" s="32"/>
      <c r="M645" s="32"/>
      <c r="N645" s="32" t="s">
        <v>1973</v>
      </c>
      <c r="O645" s="213">
        <v>2</v>
      </c>
      <c r="P645" s="214">
        <v>3</v>
      </c>
      <c r="Q645" s="33">
        <f>IF($P645=$Q$4,ROUND($L645,2)*$O645,0)</f>
        <v>0</v>
      </c>
      <c r="R645" s="33">
        <f>IF($P645=$R$4,ROUND($L645,2)*$O645,0)</f>
        <v>0</v>
      </c>
      <c r="S645" s="33">
        <f>IF($P645=$S$4,ROUND($L645,2)*$O645,0)</f>
        <v>0</v>
      </c>
      <c r="T645" s="215" t="str">
        <f>IF((L645&gt;0)*AND(L646&gt;0),"BŁĄD - Wprowadzono dwie wartości",IF((L645=0)*AND(L646=0),"Wprowadź kwotę dla oferowanego materiału",IF((L646&lt;&gt;0)*AND(K646=0),"Uzupełnij pola SYMBOL/PRODUCENT dla zamiennika",IF((L646=0)*AND(K646&lt;&gt;0),"cena dla niewłaściwego PRODUCENTA",IF((K646&lt;&gt;0)*AND(L646&lt;&gt;0)*AND(J646=0),"Uzupełnij pole PRODUCENT dla zamiennika","OK")))))</f>
        <v>Wprowadź kwotę dla oferowanego materiału</v>
      </c>
      <c r="U645" s="18"/>
      <c r="V645" s="211"/>
      <c r="W645" s="220"/>
      <c r="X645" s="212"/>
      <c r="Y645" s="211"/>
      <c r="Z645" s="18"/>
      <c r="AA645" s="18"/>
      <c r="AB645" s="18"/>
      <c r="AC645" s="18"/>
      <c r="AD645" s="18"/>
      <c r="AE645" s="18"/>
      <c r="AF645" s="95"/>
      <c r="AG645" s="95"/>
      <c r="AH645" s="95"/>
      <c r="AI645" s="95"/>
      <c r="AJ645" s="95"/>
      <c r="AK645" s="95"/>
      <c r="AL645" s="95"/>
      <c r="AM645" s="95"/>
      <c r="AN645" s="95"/>
      <c r="AO645" s="95"/>
      <c r="AP645" s="95"/>
      <c r="AQ645" s="95"/>
      <c r="AR645" s="95"/>
      <c r="AS645" s="95"/>
      <c r="AT645" s="95"/>
      <c r="AU645" s="18"/>
      <c r="AV645" s="18"/>
      <c r="AW645" s="18"/>
      <c r="AX645" s="18"/>
      <c r="AY645" s="18"/>
      <c r="AZ645" s="18"/>
      <c r="BA645" s="18"/>
      <c r="BB645" s="18"/>
      <c r="BC645" s="18"/>
      <c r="BD645" s="18"/>
      <c r="BE645" s="18"/>
      <c r="BF645" s="18"/>
      <c r="BG645" s="18"/>
      <c r="BH645" s="18"/>
      <c r="BI645" s="18"/>
      <c r="BJ645" s="18"/>
      <c r="BK645" s="18"/>
      <c r="BL645" s="18"/>
      <c r="BM645" s="18"/>
      <c r="BN645" s="18"/>
      <c r="BO645" s="18"/>
      <c r="BP645" s="18"/>
      <c r="BQ645" s="18"/>
      <c r="BR645" s="18"/>
      <c r="BS645" s="18"/>
      <c r="BT645" s="18"/>
      <c r="BU645" s="18"/>
      <c r="BV645" s="18"/>
      <c r="BW645" s="18"/>
      <c r="BX645" s="18"/>
      <c r="BY645" s="18"/>
      <c r="BZ645" s="18"/>
      <c r="CA645" s="18"/>
      <c r="CB645" s="18"/>
      <c r="CC645" s="18"/>
      <c r="CD645" s="18"/>
      <c r="CE645" s="18"/>
      <c r="CF645" s="18"/>
      <c r="CG645" s="18"/>
      <c r="CH645" s="18"/>
      <c r="CI645" s="18"/>
      <c r="CJ645" s="18"/>
    </row>
    <row r="646" spans="1:88" ht="22.5" customHeight="1">
      <c r="A646" s="34" t="s">
        <v>609</v>
      </c>
      <c r="B646" s="35" t="s">
        <v>610</v>
      </c>
      <c r="C646" s="26" t="s">
        <v>611</v>
      </c>
      <c r="D646" s="26" t="s">
        <v>606</v>
      </c>
      <c r="E646" s="38">
        <v>3</v>
      </c>
      <c r="F646" s="28" t="s">
        <v>2134</v>
      </c>
      <c r="G646" s="24" t="s">
        <v>105</v>
      </c>
      <c r="H646" s="29" t="s">
        <v>598</v>
      </c>
      <c r="I646" s="30" t="s">
        <v>607</v>
      </c>
      <c r="J646" s="31"/>
      <c r="K646" s="31"/>
      <c r="L646" s="32"/>
      <c r="M646" s="32"/>
      <c r="N646" s="32" t="s">
        <v>1976</v>
      </c>
      <c r="O646" s="213"/>
      <c r="P646" s="213"/>
      <c r="Q646" s="33">
        <f>IF($P645=$Q$4,ROUND($L646,2)*O645,0)</f>
        <v>0</v>
      </c>
      <c r="R646" s="33">
        <f>IF($P645=$R$4,ROUND($L646,2)*O645,0)</f>
        <v>0</v>
      </c>
      <c r="S646" s="33">
        <f>IF(P645=$S$4,ROUND($L646,2)*O645,0)</f>
        <v>0</v>
      </c>
      <c r="T646" s="215"/>
      <c r="U646" s="18"/>
      <c r="V646" s="211"/>
      <c r="W646" s="220"/>
      <c r="X646" s="212"/>
      <c r="Y646" s="212"/>
      <c r="Z646" s="18"/>
      <c r="AA646" s="18"/>
      <c r="AB646" s="18"/>
      <c r="AC646" s="18"/>
      <c r="AD646" s="18"/>
      <c r="AE646" s="18"/>
      <c r="AF646" s="95"/>
      <c r="AG646" s="95"/>
      <c r="AH646" s="95"/>
      <c r="AI646" s="95"/>
      <c r="AJ646" s="95"/>
      <c r="AK646" s="95"/>
      <c r="AL646" s="95"/>
      <c r="AM646" s="95"/>
      <c r="AN646" s="95"/>
      <c r="AO646" s="95"/>
      <c r="AP646" s="95"/>
      <c r="AQ646" s="95"/>
      <c r="AR646" s="95"/>
      <c r="AS646" s="95"/>
      <c r="AT646" s="95"/>
      <c r="AU646" s="18"/>
      <c r="AV646" s="18"/>
      <c r="AW646" s="18"/>
      <c r="AX646" s="18"/>
      <c r="AY646" s="18"/>
      <c r="AZ646" s="18"/>
      <c r="BA646" s="18"/>
      <c r="BB646" s="18"/>
      <c r="BC646" s="18"/>
      <c r="BD646" s="18"/>
      <c r="BE646" s="18"/>
      <c r="BF646" s="18"/>
      <c r="BG646" s="18"/>
      <c r="BH646" s="18"/>
      <c r="BI646" s="18"/>
      <c r="BJ646" s="18"/>
      <c r="BK646" s="18"/>
      <c r="BL646" s="18"/>
      <c r="BM646" s="18"/>
      <c r="BN646" s="18"/>
      <c r="BO646" s="18"/>
      <c r="BP646" s="18"/>
      <c r="BQ646" s="18"/>
      <c r="BR646" s="18"/>
      <c r="BS646" s="18"/>
      <c r="BT646" s="18"/>
      <c r="BU646" s="18"/>
      <c r="BV646" s="18"/>
      <c r="BW646" s="18"/>
      <c r="BX646" s="18"/>
      <c r="BY646" s="18"/>
      <c r="BZ646" s="18"/>
      <c r="CA646" s="18"/>
      <c r="CB646" s="18"/>
      <c r="CC646" s="18"/>
      <c r="CD646" s="18"/>
      <c r="CE646" s="18"/>
      <c r="CF646" s="18"/>
      <c r="CG646" s="18"/>
      <c r="CH646" s="18"/>
      <c r="CI646" s="18"/>
      <c r="CJ646" s="18"/>
    </row>
    <row r="647" spans="1:88" ht="22.5" customHeight="1">
      <c r="A647" s="24" t="s">
        <v>612</v>
      </c>
      <c r="B647" s="25" t="s">
        <v>613</v>
      </c>
      <c r="C647" s="26" t="s">
        <v>614</v>
      </c>
      <c r="D647" s="26" t="s">
        <v>615</v>
      </c>
      <c r="E647" s="38">
        <v>3</v>
      </c>
      <c r="F647" s="28" t="s">
        <v>2143</v>
      </c>
      <c r="G647" s="24" t="s">
        <v>105</v>
      </c>
      <c r="H647" s="29" t="s">
        <v>598</v>
      </c>
      <c r="I647" s="30" t="s">
        <v>607</v>
      </c>
      <c r="J647" s="31" t="s">
        <v>2078</v>
      </c>
      <c r="K647" s="31" t="s">
        <v>616</v>
      </c>
      <c r="L647" s="32"/>
      <c r="M647" s="32"/>
      <c r="N647" s="32" t="s">
        <v>1973</v>
      </c>
      <c r="O647" s="213">
        <v>2</v>
      </c>
      <c r="P647" s="214">
        <v>3</v>
      </c>
      <c r="Q647" s="33">
        <f>IF($P647=$Q$4,ROUND($L647,2)*$O647,0)</f>
        <v>0</v>
      </c>
      <c r="R647" s="33">
        <f>IF($P647=$R$4,ROUND($L647,2)*$O647,0)</f>
        <v>0</v>
      </c>
      <c r="S647" s="33">
        <f>IF($P647=$S$4,ROUND($L647,2)*$O647,0)</f>
        <v>0</v>
      </c>
      <c r="T647" s="215" t="str">
        <f>IF((L647&gt;0)*AND(L648&gt;0),"BŁĄD - Wprowadzono dwie wartości",IF((L647=0)*AND(L648=0),"Wprowadź kwotę dla oferowanego materiału",IF((L648&lt;&gt;0)*AND(K648=0),"Uzupełnij pola SYMBOL/PRODUCENT dla zamiennika",IF((L648=0)*AND(K648&lt;&gt;0),"cena dla niewłaściwego PRODUCENTA",IF((K648&lt;&gt;0)*AND(L648&lt;&gt;0)*AND(J648=0),"Uzupełnij pole PRODUCENT dla zamiennika","OK")))))</f>
        <v>Wprowadź kwotę dla oferowanego materiału</v>
      </c>
      <c r="U647" s="18"/>
      <c r="V647" s="211"/>
      <c r="W647" s="220"/>
      <c r="X647" s="212"/>
      <c r="Y647" s="211"/>
      <c r="Z647" s="18"/>
      <c r="AA647" s="18"/>
      <c r="AB647" s="18"/>
      <c r="AC647" s="18"/>
      <c r="AD647" s="18"/>
      <c r="AE647" s="18"/>
      <c r="AF647" s="95"/>
      <c r="AG647" s="95"/>
      <c r="AH647" s="95"/>
      <c r="AI647" s="95"/>
      <c r="AJ647" s="95"/>
      <c r="AK647" s="95"/>
      <c r="AL647" s="95"/>
      <c r="AM647" s="95"/>
      <c r="AN647" s="95"/>
      <c r="AO647" s="95"/>
      <c r="AP647" s="95"/>
      <c r="AQ647" s="95"/>
      <c r="AR647" s="95"/>
      <c r="AS647" s="95"/>
      <c r="AT647" s="95"/>
      <c r="AU647" s="18"/>
      <c r="AV647" s="18"/>
      <c r="AW647" s="18"/>
      <c r="AX647" s="18"/>
      <c r="AY647" s="18"/>
      <c r="AZ647" s="18"/>
      <c r="BA647" s="18"/>
      <c r="BB647" s="18"/>
      <c r="BC647" s="18"/>
      <c r="BD647" s="18"/>
      <c r="BE647" s="18"/>
      <c r="BF647" s="18"/>
      <c r="BG647" s="18"/>
      <c r="BH647" s="18"/>
      <c r="BI647" s="18"/>
      <c r="BJ647" s="18"/>
      <c r="BK647" s="18"/>
      <c r="BL647" s="18"/>
      <c r="BM647" s="18"/>
      <c r="BN647" s="18"/>
      <c r="BO647" s="18"/>
      <c r="BP647" s="18"/>
      <c r="BQ647" s="18"/>
      <c r="BR647" s="18"/>
      <c r="BS647" s="18"/>
      <c r="BT647" s="18"/>
      <c r="BU647" s="18"/>
      <c r="BV647" s="18"/>
      <c r="BW647" s="18"/>
      <c r="BX647" s="18"/>
      <c r="BY647" s="18"/>
      <c r="BZ647" s="18"/>
      <c r="CA647" s="18"/>
      <c r="CB647" s="18"/>
      <c r="CC647" s="18"/>
      <c r="CD647" s="18"/>
      <c r="CE647" s="18"/>
      <c r="CF647" s="18"/>
      <c r="CG647" s="18"/>
      <c r="CH647" s="18"/>
      <c r="CI647" s="18"/>
      <c r="CJ647" s="18"/>
    </row>
    <row r="648" spans="1:88" ht="22.5" customHeight="1">
      <c r="A648" s="24" t="s">
        <v>617</v>
      </c>
      <c r="B648" s="35" t="s">
        <v>618</v>
      </c>
      <c r="C648" s="26" t="s">
        <v>619</v>
      </c>
      <c r="D648" s="26" t="s">
        <v>615</v>
      </c>
      <c r="E648" s="38">
        <v>3</v>
      </c>
      <c r="F648" s="28" t="s">
        <v>2143</v>
      </c>
      <c r="G648" s="24" t="s">
        <v>105</v>
      </c>
      <c r="H648" s="29" t="s">
        <v>598</v>
      </c>
      <c r="I648" s="30" t="s">
        <v>607</v>
      </c>
      <c r="J648" s="31"/>
      <c r="K648" s="31"/>
      <c r="L648" s="32"/>
      <c r="M648" s="32"/>
      <c r="N648" s="32" t="s">
        <v>1976</v>
      </c>
      <c r="O648" s="213"/>
      <c r="P648" s="213"/>
      <c r="Q648" s="33">
        <f>IF($P647=$Q$4,ROUND($L648,2)*O647,0)</f>
        <v>0</v>
      </c>
      <c r="R648" s="33">
        <f>IF($P647=$R$4,ROUND($L648,2)*O647,0)</f>
        <v>0</v>
      </c>
      <c r="S648" s="33">
        <f>IF(P647=$S$4,ROUND($L648,2)*O647,0)</f>
        <v>0</v>
      </c>
      <c r="T648" s="215"/>
      <c r="U648" s="18"/>
      <c r="V648" s="211"/>
      <c r="W648" s="220"/>
      <c r="X648" s="212"/>
      <c r="Y648" s="212"/>
      <c r="Z648" s="18"/>
      <c r="AA648" s="18"/>
      <c r="AB648" s="18"/>
      <c r="AC648" s="18"/>
      <c r="AD648" s="18"/>
      <c r="AE648" s="18"/>
      <c r="AF648" s="95"/>
      <c r="AG648" s="95"/>
      <c r="AH648" s="95"/>
      <c r="AI648" s="95"/>
      <c r="AJ648" s="95"/>
      <c r="AK648" s="95"/>
      <c r="AL648" s="95"/>
      <c r="AM648" s="95"/>
      <c r="AN648" s="95"/>
      <c r="AO648" s="95"/>
      <c r="AP648" s="95"/>
      <c r="AQ648" s="95"/>
      <c r="AR648" s="95"/>
      <c r="AS648" s="95"/>
      <c r="AT648" s="95"/>
      <c r="AU648" s="18"/>
      <c r="AV648" s="18"/>
      <c r="AW648" s="18"/>
      <c r="AX648" s="18"/>
      <c r="AY648" s="18"/>
      <c r="AZ648" s="18"/>
      <c r="BA648" s="18"/>
      <c r="BB648" s="18"/>
      <c r="BC648" s="18"/>
      <c r="BD648" s="18"/>
      <c r="BE648" s="18"/>
      <c r="BF648" s="18"/>
      <c r="BG648" s="18"/>
      <c r="BH648" s="18"/>
      <c r="BI648" s="18"/>
      <c r="BJ648" s="18"/>
      <c r="BK648" s="18"/>
      <c r="BL648" s="18"/>
      <c r="BM648" s="18"/>
      <c r="BN648" s="18"/>
      <c r="BO648" s="18"/>
      <c r="BP648" s="18"/>
      <c r="BQ648" s="18"/>
      <c r="BR648" s="18"/>
      <c r="BS648" s="18"/>
      <c r="BT648" s="18"/>
      <c r="BU648" s="18"/>
      <c r="BV648" s="18"/>
      <c r="BW648" s="18"/>
      <c r="BX648" s="18"/>
      <c r="BY648" s="18"/>
      <c r="BZ648" s="18"/>
      <c r="CA648" s="18"/>
      <c r="CB648" s="18"/>
      <c r="CC648" s="18"/>
      <c r="CD648" s="18"/>
      <c r="CE648" s="18"/>
      <c r="CF648" s="18"/>
      <c r="CG648" s="18"/>
      <c r="CH648" s="18"/>
      <c r="CI648" s="18"/>
      <c r="CJ648" s="18"/>
    </row>
    <row r="649" spans="1:88" ht="22.5" customHeight="1">
      <c r="A649" s="24" t="s">
        <v>620</v>
      </c>
      <c r="B649" s="25" t="s">
        <v>621</v>
      </c>
      <c r="C649" s="26" t="s">
        <v>622</v>
      </c>
      <c r="D649" s="26" t="s">
        <v>623</v>
      </c>
      <c r="E649" s="38">
        <v>3</v>
      </c>
      <c r="F649" s="28" t="s">
        <v>2153</v>
      </c>
      <c r="G649" s="24" t="s">
        <v>105</v>
      </c>
      <c r="H649" s="29" t="s">
        <v>598</v>
      </c>
      <c r="I649" s="30" t="s">
        <v>607</v>
      </c>
      <c r="J649" s="31" t="s">
        <v>2078</v>
      </c>
      <c r="K649" s="31" t="s">
        <v>624</v>
      </c>
      <c r="L649" s="32"/>
      <c r="M649" s="32"/>
      <c r="N649" s="32" t="s">
        <v>1973</v>
      </c>
      <c r="O649" s="213">
        <v>2</v>
      </c>
      <c r="P649" s="214">
        <v>3</v>
      </c>
      <c r="Q649" s="33">
        <f>IF($P649=$Q$4,ROUND($L649,2)*$O649,0)</f>
        <v>0</v>
      </c>
      <c r="R649" s="33">
        <f>IF($P649=$R$4,ROUND($L649,2)*$O649,0)</f>
        <v>0</v>
      </c>
      <c r="S649" s="33">
        <f>IF($P649=$S$4,ROUND($L649,2)*$O649,0)</f>
        <v>0</v>
      </c>
      <c r="T649" s="215" t="str">
        <f>IF((L649&gt;0)*AND(L650&gt;0),"BŁĄD - Wprowadzono dwie wartości",IF((L649=0)*AND(L650=0),"Wprowadź kwotę dla oferowanego materiału",IF((L650&lt;&gt;0)*AND(K650=0),"Uzupełnij pola SYMBOL/PRODUCENT dla zamiennika",IF((L650=0)*AND(K650&lt;&gt;0),"cena dla niewłaściwego PRODUCENTA",IF((K650&lt;&gt;0)*AND(L650&lt;&gt;0)*AND(J650=0),"Uzupełnij pole PRODUCENT dla zamiennika","OK")))))</f>
        <v>Wprowadź kwotę dla oferowanego materiału</v>
      </c>
      <c r="U649" s="18"/>
      <c r="V649" s="211"/>
      <c r="W649" s="220"/>
      <c r="X649" s="212"/>
      <c r="Y649" s="211"/>
      <c r="Z649" s="18"/>
      <c r="AA649" s="18"/>
      <c r="AB649" s="18"/>
      <c r="AC649" s="18"/>
      <c r="AD649" s="18"/>
      <c r="AE649" s="18"/>
      <c r="AF649" s="95"/>
      <c r="AG649" s="95"/>
      <c r="AH649" s="95"/>
      <c r="AI649" s="95"/>
      <c r="AJ649" s="95"/>
      <c r="AK649" s="95"/>
      <c r="AL649" s="95"/>
      <c r="AM649" s="95"/>
      <c r="AN649" s="95"/>
      <c r="AO649" s="95"/>
      <c r="AP649" s="95"/>
      <c r="AQ649" s="95"/>
      <c r="AR649" s="95"/>
      <c r="AS649" s="95"/>
      <c r="AT649" s="95"/>
      <c r="AU649" s="18"/>
      <c r="AV649" s="18"/>
      <c r="AW649" s="18"/>
      <c r="AX649" s="18"/>
      <c r="AY649" s="18"/>
      <c r="AZ649" s="18"/>
      <c r="BA649" s="18"/>
      <c r="BB649" s="18"/>
      <c r="BC649" s="18"/>
      <c r="BD649" s="18"/>
      <c r="BE649" s="18"/>
      <c r="BF649" s="18"/>
      <c r="BG649" s="18"/>
      <c r="BH649" s="18"/>
      <c r="BI649" s="18"/>
      <c r="BJ649" s="18"/>
      <c r="BK649" s="18"/>
      <c r="BL649" s="18"/>
      <c r="BM649" s="18"/>
      <c r="BN649" s="18"/>
      <c r="BO649" s="18"/>
      <c r="BP649" s="18"/>
      <c r="BQ649" s="18"/>
      <c r="BR649" s="18"/>
      <c r="BS649" s="18"/>
      <c r="BT649" s="18"/>
      <c r="BU649" s="18"/>
      <c r="BV649" s="18"/>
      <c r="BW649" s="18"/>
      <c r="BX649" s="18"/>
      <c r="BY649" s="18"/>
      <c r="BZ649" s="18"/>
      <c r="CA649" s="18"/>
      <c r="CB649" s="18"/>
      <c r="CC649" s="18"/>
      <c r="CD649" s="18"/>
      <c r="CE649" s="18"/>
      <c r="CF649" s="18"/>
      <c r="CG649" s="18"/>
      <c r="CH649" s="18"/>
      <c r="CI649" s="18"/>
      <c r="CJ649" s="18"/>
    </row>
    <row r="650" spans="1:88" ht="22.5" customHeight="1">
      <c r="A650" s="24" t="s">
        <v>625</v>
      </c>
      <c r="B650" s="35" t="s">
        <v>626</v>
      </c>
      <c r="C650" s="26" t="s">
        <v>627</v>
      </c>
      <c r="D650" s="26" t="s">
        <v>623</v>
      </c>
      <c r="E650" s="38">
        <v>3</v>
      </c>
      <c r="F650" s="28" t="s">
        <v>2153</v>
      </c>
      <c r="G650" s="24" t="s">
        <v>105</v>
      </c>
      <c r="H650" s="29" t="s">
        <v>598</v>
      </c>
      <c r="I650" s="30" t="s">
        <v>607</v>
      </c>
      <c r="J650" s="31"/>
      <c r="K650" s="31"/>
      <c r="L650" s="32"/>
      <c r="M650" s="32"/>
      <c r="N650" s="32" t="s">
        <v>1976</v>
      </c>
      <c r="O650" s="213"/>
      <c r="P650" s="213"/>
      <c r="Q650" s="33">
        <f>IF($P649=$Q$4,ROUND($L650,2)*O649,0)</f>
        <v>0</v>
      </c>
      <c r="R650" s="33">
        <f>IF($P649=$R$4,ROUND($L650,2)*O649,0)</f>
        <v>0</v>
      </c>
      <c r="S650" s="33">
        <f>IF(P649=$S$4,ROUND($L650,2)*O649,0)</f>
        <v>0</v>
      </c>
      <c r="T650" s="215"/>
      <c r="U650" s="18"/>
      <c r="V650" s="211"/>
      <c r="W650" s="220"/>
      <c r="X650" s="212"/>
      <c r="Y650" s="212"/>
      <c r="Z650" s="18"/>
      <c r="AA650" s="18"/>
      <c r="AB650" s="18"/>
      <c r="AC650" s="18"/>
      <c r="AD650" s="18"/>
      <c r="AE650" s="18"/>
      <c r="AF650" s="95"/>
      <c r="AG650" s="95"/>
      <c r="AH650" s="95"/>
      <c r="AI650" s="95"/>
      <c r="AJ650" s="95"/>
      <c r="AK650" s="95"/>
      <c r="AL650" s="95"/>
      <c r="AM650" s="95"/>
      <c r="AN650" s="95"/>
      <c r="AO650" s="95"/>
      <c r="AP650" s="95"/>
      <c r="AQ650" s="95"/>
      <c r="AR650" s="95"/>
      <c r="AS650" s="95"/>
      <c r="AT650" s="95"/>
      <c r="AU650" s="18"/>
      <c r="AV650" s="18"/>
      <c r="AW650" s="18"/>
      <c r="AX650" s="18"/>
      <c r="AY650" s="18"/>
      <c r="AZ650" s="18"/>
      <c r="BA650" s="18"/>
      <c r="BB650" s="18"/>
      <c r="BC650" s="18"/>
      <c r="BD650" s="18"/>
      <c r="BE650" s="18"/>
      <c r="BF650" s="18"/>
      <c r="BG650" s="18"/>
      <c r="BH650" s="18"/>
      <c r="BI650" s="18"/>
      <c r="BJ650" s="18"/>
      <c r="BK650" s="18"/>
      <c r="BL650" s="18"/>
      <c r="BM650" s="18"/>
      <c r="BN650" s="18"/>
      <c r="BO650" s="18"/>
      <c r="BP650" s="18"/>
      <c r="BQ650" s="18"/>
      <c r="BR650" s="18"/>
      <c r="BS650" s="18"/>
      <c r="BT650" s="18"/>
      <c r="BU650" s="18"/>
      <c r="BV650" s="18"/>
      <c r="BW650" s="18"/>
      <c r="BX650" s="18"/>
      <c r="BY650" s="18"/>
      <c r="BZ650" s="18"/>
      <c r="CA650" s="18"/>
      <c r="CB650" s="18"/>
      <c r="CC650" s="18"/>
      <c r="CD650" s="18"/>
      <c r="CE650" s="18"/>
      <c r="CF650" s="18"/>
      <c r="CG650" s="18"/>
      <c r="CH650" s="18"/>
      <c r="CI650" s="18"/>
      <c r="CJ650" s="18"/>
    </row>
    <row r="651" spans="1:25" ht="31.5" customHeight="1">
      <c r="A651" s="24" t="s">
        <v>628</v>
      </c>
      <c r="B651" s="105" t="s">
        <v>629</v>
      </c>
      <c r="C651" s="105" t="s">
        <v>630</v>
      </c>
      <c r="D651" s="105" t="s">
        <v>630</v>
      </c>
      <c r="E651" s="51">
        <v>1</v>
      </c>
      <c r="F651" s="106" t="s">
        <v>1967</v>
      </c>
      <c r="G651" s="51" t="s">
        <v>2753</v>
      </c>
      <c r="H651" s="26" t="s">
        <v>631</v>
      </c>
      <c r="I651" s="107">
        <v>25000</v>
      </c>
      <c r="J651" s="108" t="s">
        <v>2098</v>
      </c>
      <c r="K651" s="108" t="s">
        <v>632</v>
      </c>
      <c r="L651" s="32"/>
      <c r="M651" s="109"/>
      <c r="N651" s="110" t="s">
        <v>1973</v>
      </c>
      <c r="O651" s="213">
        <v>5</v>
      </c>
      <c r="P651" s="214">
        <v>1</v>
      </c>
      <c r="Q651" s="33">
        <f>IF($P651=$Q$4,ROUND($L651,2)*$O651,0)</f>
        <v>0</v>
      </c>
      <c r="R651" s="33">
        <f>IF($P651=$R$4,ROUND($L651,2)*$O651,0)</f>
        <v>0</v>
      </c>
      <c r="S651" s="33">
        <f>IF($P651=$S$4,ROUND($L651,2)*$O651,0)</f>
        <v>0</v>
      </c>
      <c r="T651" s="215" t="str">
        <f>IF((L651&gt;0)*AND(L652&gt;0),"BŁĄD - Wprowadzono dwie wartości",IF((L651=0)*AND(L652=0),"Wprowadź kwotę dla oferowanego materiału",IF((L652&lt;&gt;0)*AND(K652=0),"Uzupełnij pola SYMBOL/PRODUCENT dla zamiennika",IF((L652=0)*AND(K652&lt;&gt;0),"cena dla niewłaściwego PRODUCENTA",IF((K652&lt;&gt;0)*AND(L652&lt;&gt;0)*AND(J652=0),"Uzupełnij pole PRODUCENT dla zamiennika","OK")))))</f>
        <v>Wprowadź kwotę dla oferowanego materiału</v>
      </c>
      <c r="V651" s="216"/>
      <c r="W651" s="217"/>
      <c r="X651" s="212"/>
      <c r="Y651" s="211"/>
    </row>
    <row r="652" spans="1:25" ht="31.5" customHeight="1">
      <c r="A652" s="24" t="s">
        <v>633</v>
      </c>
      <c r="B652" s="105" t="s">
        <v>634</v>
      </c>
      <c r="C652" s="105" t="s">
        <v>635</v>
      </c>
      <c r="D652" s="105" t="s">
        <v>635</v>
      </c>
      <c r="E652" s="51">
        <v>1</v>
      </c>
      <c r="F652" s="106" t="s">
        <v>1967</v>
      </c>
      <c r="G652" s="51" t="s">
        <v>2753</v>
      </c>
      <c r="H652" s="26" t="s">
        <v>631</v>
      </c>
      <c r="I652" s="107">
        <v>25000</v>
      </c>
      <c r="J652" s="108"/>
      <c r="K652" s="108"/>
      <c r="L652" s="32"/>
      <c r="M652" s="109"/>
      <c r="N652" s="110" t="s">
        <v>1976</v>
      </c>
      <c r="O652" s="213"/>
      <c r="P652" s="214">
        <v>3</v>
      </c>
      <c r="Q652" s="33">
        <f>IF($P651=$Q$4,ROUND($L652,2)*O651,0)</f>
        <v>0</v>
      </c>
      <c r="R652" s="33">
        <f>IF($P651=$R$4,ROUND($L652,2)*O651,0)</f>
        <v>0</v>
      </c>
      <c r="S652" s="33">
        <f>IF(P651=$S$4,ROUND($L652,2)*O651,0)</f>
        <v>0</v>
      </c>
      <c r="T652" s="215"/>
      <c r="V652" s="216"/>
      <c r="W652" s="217"/>
      <c r="X652" s="212"/>
      <c r="Y652" s="212"/>
    </row>
    <row r="653" spans="1:25" ht="31.5" customHeight="1">
      <c r="A653" s="24" t="s">
        <v>636</v>
      </c>
      <c r="B653" s="105" t="s">
        <v>637</v>
      </c>
      <c r="C653" s="105" t="s">
        <v>638</v>
      </c>
      <c r="D653" s="105" t="s">
        <v>638</v>
      </c>
      <c r="E653" s="51">
        <v>1</v>
      </c>
      <c r="F653" s="106" t="s">
        <v>2134</v>
      </c>
      <c r="G653" s="51" t="s">
        <v>2753</v>
      </c>
      <c r="H653" s="26" t="s">
        <v>631</v>
      </c>
      <c r="I653" s="107">
        <v>15000</v>
      </c>
      <c r="J653" s="108" t="s">
        <v>2098</v>
      </c>
      <c r="K653" s="108" t="s">
        <v>639</v>
      </c>
      <c r="L653" s="32"/>
      <c r="M653" s="109"/>
      <c r="N653" s="110" t="s">
        <v>1973</v>
      </c>
      <c r="O653" s="213">
        <v>3</v>
      </c>
      <c r="P653" s="214">
        <v>1</v>
      </c>
      <c r="Q653" s="33">
        <f>IF($P653=$Q$4,ROUND($L653,2)*$O653,0)</f>
        <v>0</v>
      </c>
      <c r="R653" s="33">
        <f>IF($P653=$R$4,ROUND($L653,2)*$O653,0)</f>
        <v>0</v>
      </c>
      <c r="S653" s="33">
        <f>IF($P653=$S$4,ROUND($L653,2)*$O653,0)</f>
        <v>0</v>
      </c>
      <c r="T653" s="215" t="str">
        <f>IF((L653&gt;0)*AND(L654&gt;0),"BŁĄD - Wprowadzono dwie wartości",IF((L653=0)*AND(L654=0),"Wprowadź kwotę dla oferowanego materiału",IF((L654&lt;&gt;0)*AND(K654=0),"Uzupełnij pola SYMBOL/PRODUCENT dla zamiennika",IF((L654=0)*AND(K654&lt;&gt;0),"cena dla niewłaściwego PRODUCENTA",IF((K654&lt;&gt;0)*AND(L654&lt;&gt;0)*AND(J654=0),"Uzupełnij pole PRODUCENT dla zamiennika","OK")))))</f>
        <v>Wprowadź kwotę dla oferowanego materiału</v>
      </c>
      <c r="V653" s="216"/>
      <c r="W653" s="217"/>
      <c r="X653" s="212"/>
      <c r="Y653" s="211"/>
    </row>
    <row r="654" spans="1:25" ht="31.5" customHeight="1">
      <c r="A654" s="24" t="s">
        <v>640</v>
      </c>
      <c r="B654" s="105" t="s">
        <v>641</v>
      </c>
      <c r="C654" s="105" t="s">
        <v>642</v>
      </c>
      <c r="D654" s="105" t="s">
        <v>642</v>
      </c>
      <c r="E654" s="51">
        <v>1</v>
      </c>
      <c r="F654" s="106" t="s">
        <v>2134</v>
      </c>
      <c r="G654" s="51" t="s">
        <v>2753</v>
      </c>
      <c r="H654" s="26" t="s">
        <v>631</v>
      </c>
      <c r="I654" s="107">
        <v>15000</v>
      </c>
      <c r="J654" s="108"/>
      <c r="K654" s="108"/>
      <c r="L654" s="32"/>
      <c r="M654" s="109"/>
      <c r="N654" s="110" t="s">
        <v>1976</v>
      </c>
      <c r="O654" s="213"/>
      <c r="P654" s="213"/>
      <c r="Q654" s="33">
        <f>IF($P653=$Q$4,ROUND($L654,2)*O653,0)</f>
        <v>0</v>
      </c>
      <c r="R654" s="33">
        <f>IF($P653=$R$4,ROUND($L654,2)*O653,0)</f>
        <v>0</v>
      </c>
      <c r="S654" s="33">
        <f>IF(P653=$S$4,ROUND($L654,2)*O653,0)</f>
        <v>0</v>
      </c>
      <c r="T654" s="215"/>
      <c r="V654" s="216"/>
      <c r="W654" s="217"/>
      <c r="X654" s="212"/>
      <c r="Y654" s="212"/>
    </row>
    <row r="655" spans="1:25" ht="31.5" customHeight="1">
      <c r="A655" s="24" t="s">
        <v>643</v>
      </c>
      <c r="B655" s="105" t="s">
        <v>644</v>
      </c>
      <c r="C655" s="105" t="s">
        <v>645</v>
      </c>
      <c r="D655" s="105" t="s">
        <v>645</v>
      </c>
      <c r="E655" s="51">
        <v>1</v>
      </c>
      <c r="F655" s="106" t="s">
        <v>2143</v>
      </c>
      <c r="G655" s="51" t="s">
        <v>2753</v>
      </c>
      <c r="H655" s="26" t="s">
        <v>631</v>
      </c>
      <c r="I655" s="107">
        <v>15000</v>
      </c>
      <c r="J655" s="108" t="s">
        <v>2098</v>
      </c>
      <c r="K655" s="108" t="s">
        <v>646</v>
      </c>
      <c r="L655" s="32"/>
      <c r="M655" s="109"/>
      <c r="N655" s="110" t="s">
        <v>1973</v>
      </c>
      <c r="O655" s="213">
        <v>3</v>
      </c>
      <c r="P655" s="214">
        <v>1</v>
      </c>
      <c r="Q655" s="33">
        <f>IF($P655=$Q$4,ROUND($L655,2)*$O655,0)</f>
        <v>0</v>
      </c>
      <c r="R655" s="33">
        <f>IF($P655=$R$4,ROUND($L655,2)*$O655,0)</f>
        <v>0</v>
      </c>
      <c r="S655" s="33">
        <f>IF($P655=$S$4,ROUND($L655,2)*$O655,0)</f>
        <v>0</v>
      </c>
      <c r="T655" s="215" t="str">
        <f>IF((L655&gt;0)*AND(L656&gt;0),"BŁĄD - Wprowadzono dwie wartości",IF((L655=0)*AND(L656=0),"Wprowadź kwotę dla oferowanego materiału",IF((L656&lt;&gt;0)*AND(K656=0),"Uzupełnij pola SYMBOL/PRODUCENT dla zamiennika",IF((L656=0)*AND(K656&lt;&gt;0),"cena dla niewłaściwego PRODUCENTA",IF((K656&lt;&gt;0)*AND(L656&lt;&gt;0)*AND(J656=0),"Uzupełnij pole PRODUCENT dla zamiennika","OK")))))</f>
        <v>Wprowadź kwotę dla oferowanego materiału</v>
      </c>
      <c r="V655" s="216"/>
      <c r="W655" s="217"/>
      <c r="X655" s="212"/>
      <c r="Y655" s="211"/>
    </row>
    <row r="656" spans="1:25" ht="31.5" customHeight="1">
      <c r="A656" s="24" t="s">
        <v>647</v>
      </c>
      <c r="B656" s="105" t="s">
        <v>648</v>
      </c>
      <c r="C656" s="105" t="s">
        <v>649</v>
      </c>
      <c r="D656" s="105" t="s">
        <v>649</v>
      </c>
      <c r="E656" s="51">
        <v>1</v>
      </c>
      <c r="F656" s="106" t="s">
        <v>2143</v>
      </c>
      <c r="G656" s="51" t="s">
        <v>2753</v>
      </c>
      <c r="H656" s="26" t="s">
        <v>631</v>
      </c>
      <c r="I656" s="107">
        <v>15000</v>
      </c>
      <c r="J656" s="108"/>
      <c r="K656" s="108"/>
      <c r="L656" s="32"/>
      <c r="M656" s="109"/>
      <c r="N656" s="110" t="s">
        <v>1976</v>
      </c>
      <c r="O656" s="213"/>
      <c r="P656" s="213"/>
      <c r="Q656" s="33">
        <f>IF($P655=$Q$4,ROUND($L656,2)*O655,0)</f>
        <v>0</v>
      </c>
      <c r="R656" s="33">
        <f>IF($P655=$R$4,ROUND($L656,2)*O655,0)</f>
        <v>0</v>
      </c>
      <c r="S656" s="33">
        <f>IF(P655=$S$4,ROUND($L656,2)*O655,0)</f>
        <v>0</v>
      </c>
      <c r="T656" s="215"/>
      <c r="V656" s="216"/>
      <c r="W656" s="217"/>
      <c r="X656" s="212"/>
      <c r="Y656" s="212"/>
    </row>
    <row r="657" spans="1:25" ht="31.5" customHeight="1">
      <c r="A657" s="24" t="s">
        <v>650</v>
      </c>
      <c r="B657" s="105" t="s">
        <v>651</v>
      </c>
      <c r="C657" s="105" t="s">
        <v>652</v>
      </c>
      <c r="D657" s="105" t="s">
        <v>652</v>
      </c>
      <c r="E657" s="51">
        <v>1</v>
      </c>
      <c r="F657" s="106" t="s">
        <v>2153</v>
      </c>
      <c r="G657" s="51" t="s">
        <v>2753</v>
      </c>
      <c r="H657" s="26" t="s">
        <v>631</v>
      </c>
      <c r="I657" s="107">
        <v>15000</v>
      </c>
      <c r="J657" s="108" t="s">
        <v>2098</v>
      </c>
      <c r="K657" s="108" t="s">
        <v>653</v>
      </c>
      <c r="L657" s="32"/>
      <c r="M657" s="109"/>
      <c r="N657" s="110" t="s">
        <v>1973</v>
      </c>
      <c r="O657" s="213">
        <v>3</v>
      </c>
      <c r="P657" s="214">
        <v>1</v>
      </c>
      <c r="Q657" s="33">
        <f>IF($P657=$Q$4,ROUND($L657,2)*$O657,0)</f>
        <v>0</v>
      </c>
      <c r="R657" s="33">
        <f>IF($P657=$R$4,ROUND($L657,2)*$O657,0)</f>
        <v>0</v>
      </c>
      <c r="S657" s="33">
        <f>IF($P657=$S$4,ROUND($L657,2)*$O657,0)</f>
        <v>0</v>
      </c>
      <c r="T657" s="215" t="str">
        <f>IF((L657&gt;0)*AND(L658&gt;0),"BŁĄD - Wprowadzono dwie wartości",IF((L657=0)*AND(L658=0),"Wprowadź kwotę dla oferowanego materiału",IF((L658&lt;&gt;0)*AND(K658=0),"Uzupełnij pola SYMBOL/PRODUCENT dla zamiennika",IF((L658=0)*AND(K658&lt;&gt;0),"cena dla niewłaściwego PRODUCENTA",IF((K658&lt;&gt;0)*AND(L658&lt;&gt;0)*AND(J658=0),"Uzupełnij pole PRODUCENT dla zamiennika","OK")))))</f>
        <v>Wprowadź kwotę dla oferowanego materiału</v>
      </c>
      <c r="V657" s="216"/>
      <c r="W657" s="217"/>
      <c r="X657" s="212"/>
      <c r="Y657" s="211"/>
    </row>
    <row r="658" spans="1:25" ht="31.5" customHeight="1">
      <c r="A658" s="24" t="s">
        <v>654</v>
      </c>
      <c r="B658" s="105" t="s">
        <v>655</v>
      </c>
      <c r="C658" s="105" t="s">
        <v>656</v>
      </c>
      <c r="D658" s="105" t="s">
        <v>656</v>
      </c>
      <c r="E658" s="51">
        <v>1</v>
      </c>
      <c r="F658" s="106" t="s">
        <v>2153</v>
      </c>
      <c r="G658" s="51" t="s">
        <v>2753</v>
      </c>
      <c r="H658" s="26" t="s">
        <v>631</v>
      </c>
      <c r="I658" s="107">
        <v>15000</v>
      </c>
      <c r="J658" s="108"/>
      <c r="K658" s="108"/>
      <c r="L658" s="32"/>
      <c r="M658" s="109"/>
      <c r="N658" s="110" t="s">
        <v>1976</v>
      </c>
      <c r="O658" s="213"/>
      <c r="P658" s="213"/>
      <c r="Q658" s="33">
        <f>IF($P657=$Q$4,ROUND($L658,2)*O657,0)</f>
        <v>0</v>
      </c>
      <c r="R658" s="33">
        <f>IF($P657=$R$4,ROUND($L658,2)*O657,0)</f>
        <v>0</v>
      </c>
      <c r="S658" s="33">
        <f>IF(P657=$S$4,ROUND($L658,2)*O657,0)</f>
        <v>0</v>
      </c>
      <c r="T658" s="215"/>
      <c r="V658" s="216"/>
      <c r="W658" s="217"/>
      <c r="X658" s="212"/>
      <c r="Y658" s="212"/>
    </row>
    <row r="659" spans="1:25" ht="31.5" customHeight="1">
      <c r="A659" s="24" t="s">
        <v>657</v>
      </c>
      <c r="B659" s="105" t="s">
        <v>658</v>
      </c>
      <c r="C659" s="105" t="s">
        <v>659</v>
      </c>
      <c r="D659" s="105" t="s">
        <v>659</v>
      </c>
      <c r="E659" s="51">
        <v>8</v>
      </c>
      <c r="F659" s="106" t="s">
        <v>1967</v>
      </c>
      <c r="G659" s="51" t="s">
        <v>2596</v>
      </c>
      <c r="H659" s="26" t="s">
        <v>660</v>
      </c>
      <c r="I659" s="107" t="s">
        <v>2598</v>
      </c>
      <c r="J659" s="108" t="s">
        <v>2338</v>
      </c>
      <c r="K659" s="108">
        <v>9002303</v>
      </c>
      <c r="L659" s="32"/>
      <c r="M659" s="109"/>
      <c r="N659" s="110" t="s">
        <v>1973</v>
      </c>
      <c r="O659" s="213">
        <v>10</v>
      </c>
      <c r="P659" s="214">
        <v>3</v>
      </c>
      <c r="Q659" s="33">
        <f>IF($P659=$Q$4,ROUND($L659,2)*$O659,0)</f>
        <v>0</v>
      </c>
      <c r="R659" s="33">
        <f>IF($P659=$R$4,ROUND($L659,2)*$O659,0)</f>
        <v>0</v>
      </c>
      <c r="S659" s="33">
        <f>IF($P659=$S$4,ROUND($L659,2)*$O659,0)</f>
        <v>0</v>
      </c>
      <c r="T659" s="215" t="str">
        <f>IF((L659&gt;0)*AND(L660&gt;0),"BŁĄD - Wprowadzono dwie wartości",IF((L659=0)*AND(L660=0),"Wprowadź kwotę dla oferowanego materiału",IF((L660&lt;&gt;0)*AND(K660=0),"Uzupełnij pola SYMBOL/PRODUCENT dla zamiennika",IF((L660=0)*AND(K660&lt;&gt;0),"cena dla niewłaściwego PRODUCENTA",IF((K660&lt;&gt;0)*AND(L660&lt;&gt;0)*AND(J660=0),"Uzupełnij pole PRODUCENT dla zamiennika","OK")))))</f>
        <v>Wprowadź kwotę dla oferowanego materiału</v>
      </c>
      <c r="V659" s="216"/>
      <c r="W659" s="217"/>
      <c r="X659" s="212"/>
      <c r="Y659" s="211"/>
    </row>
    <row r="660" spans="1:25" ht="31.5" customHeight="1">
      <c r="A660" s="24" t="s">
        <v>661</v>
      </c>
      <c r="B660" s="105" t="s">
        <v>662</v>
      </c>
      <c r="C660" s="105" t="s">
        <v>663</v>
      </c>
      <c r="D660" s="105" t="s">
        <v>663</v>
      </c>
      <c r="E660" s="51">
        <v>8</v>
      </c>
      <c r="F660" s="106" t="s">
        <v>1967</v>
      </c>
      <c r="G660" s="51" t="s">
        <v>2596</v>
      </c>
      <c r="H660" s="26" t="s">
        <v>660</v>
      </c>
      <c r="I660" s="107" t="s">
        <v>2598</v>
      </c>
      <c r="J660" s="108"/>
      <c r="K660" s="108"/>
      <c r="L660" s="32"/>
      <c r="M660" s="109"/>
      <c r="N660" s="110" t="s">
        <v>1976</v>
      </c>
      <c r="O660" s="213"/>
      <c r="P660" s="213"/>
      <c r="Q660" s="33">
        <f>IF($P659=$Q$4,ROUND($L660,2)*O659,0)</f>
        <v>0</v>
      </c>
      <c r="R660" s="33">
        <f>IF($P659=$R$4,ROUND($L660,2)*O659,0)</f>
        <v>0</v>
      </c>
      <c r="S660" s="33">
        <f>IF(P659=$S$4,ROUND($L660,2)*O659,0)</f>
        <v>0</v>
      </c>
      <c r="T660" s="215"/>
      <c r="V660" s="216"/>
      <c r="W660" s="217"/>
      <c r="X660" s="212"/>
      <c r="Y660" s="212"/>
    </row>
    <row r="661" spans="1:25" ht="31.5" customHeight="1">
      <c r="A661" s="24" t="s">
        <v>664</v>
      </c>
      <c r="B661" s="105" t="s">
        <v>665</v>
      </c>
      <c r="C661" s="105" t="s">
        <v>666</v>
      </c>
      <c r="D661" s="105" t="s">
        <v>666</v>
      </c>
      <c r="E661" s="51">
        <v>2</v>
      </c>
      <c r="F661" s="106" t="s">
        <v>1967</v>
      </c>
      <c r="G661" s="51" t="s">
        <v>1968</v>
      </c>
      <c r="H661" s="26" t="s">
        <v>667</v>
      </c>
      <c r="I661" s="107">
        <v>100000</v>
      </c>
      <c r="J661" s="108" t="s">
        <v>2098</v>
      </c>
      <c r="K661" s="108" t="s">
        <v>668</v>
      </c>
      <c r="L661" s="32"/>
      <c r="M661" s="109"/>
      <c r="N661" s="110" t="s">
        <v>1973</v>
      </c>
      <c r="O661" s="213">
        <v>5</v>
      </c>
      <c r="P661" s="214">
        <v>3</v>
      </c>
      <c r="Q661" s="33">
        <f>IF($P661=$Q$4,ROUND($L661,2)*$O661,0)</f>
        <v>0</v>
      </c>
      <c r="R661" s="33">
        <f>IF($P661=$R$4,ROUND($L661,2)*$O661,0)</f>
        <v>0</v>
      </c>
      <c r="S661" s="33">
        <f>IF($P661=$S$4,ROUND($L661,2)*$O661,0)</f>
        <v>0</v>
      </c>
      <c r="T661" s="215" t="str">
        <f>IF((L661&gt;0)*AND(L662&gt;0),"BŁĄD - Wprowadzono dwie wartości",IF((L661=0)*AND(L662=0),"Wprowadź kwotę dla oferowanego materiału",IF((L662&lt;&gt;0)*AND(K662=0),"Uzupełnij pola SYMBOL/PRODUCENT dla zamiennika",IF((L662=0)*AND(K662&lt;&gt;0),"cena dla niewłaściwego PRODUCENTA",IF((K662&lt;&gt;0)*AND(L662&lt;&gt;0)*AND(J662=0),"Uzupełnij pole PRODUCENT dla zamiennika","OK")))))</f>
        <v>Wprowadź kwotę dla oferowanego materiału</v>
      </c>
      <c r="V661" s="216"/>
      <c r="W661" s="217"/>
      <c r="X661" s="212"/>
      <c r="Y661" s="211"/>
    </row>
    <row r="662" spans="1:25" ht="31.5" customHeight="1">
      <c r="A662" s="24" t="s">
        <v>669</v>
      </c>
      <c r="B662" s="105" t="s">
        <v>670</v>
      </c>
      <c r="C662" s="105" t="s">
        <v>671</v>
      </c>
      <c r="D662" s="105" t="s">
        <v>671</v>
      </c>
      <c r="E662" s="51">
        <v>2</v>
      </c>
      <c r="F662" s="106" t="s">
        <v>1967</v>
      </c>
      <c r="G662" s="51" t="s">
        <v>1968</v>
      </c>
      <c r="H662" s="26" t="s">
        <v>667</v>
      </c>
      <c r="I662" s="107">
        <v>100000</v>
      </c>
      <c r="J662" s="108"/>
      <c r="K662" s="108"/>
      <c r="L662" s="32"/>
      <c r="M662" s="109"/>
      <c r="N662" s="110" t="s">
        <v>1976</v>
      </c>
      <c r="O662" s="213"/>
      <c r="P662" s="213"/>
      <c r="Q662" s="33">
        <f>IF($P661=$Q$4,ROUND($L662,2)*O661,0)</f>
        <v>0</v>
      </c>
      <c r="R662" s="33">
        <f>IF($P661=$R$4,ROUND($L662,2)*O661,0)</f>
        <v>0</v>
      </c>
      <c r="S662" s="33">
        <f>IF(P661=$S$4,ROUND($L662,2)*O661,0)</f>
        <v>0</v>
      </c>
      <c r="T662" s="215"/>
      <c r="V662" s="216"/>
      <c r="W662" s="217"/>
      <c r="X662" s="212"/>
      <c r="Y662" s="212"/>
    </row>
    <row r="663" spans="1:25" ht="31.5" customHeight="1">
      <c r="A663" s="24" t="s">
        <v>672</v>
      </c>
      <c r="B663" s="111" t="s">
        <v>673</v>
      </c>
      <c r="C663" s="111" t="s">
        <v>674</v>
      </c>
      <c r="D663" s="111" t="s">
        <v>674</v>
      </c>
      <c r="E663" s="51">
        <v>2</v>
      </c>
      <c r="F663" s="106" t="s">
        <v>1967</v>
      </c>
      <c r="G663" s="51" t="s">
        <v>1968</v>
      </c>
      <c r="H663" s="26" t="s">
        <v>675</v>
      </c>
      <c r="I663" s="107">
        <v>300000</v>
      </c>
      <c r="J663" s="108" t="s">
        <v>2098</v>
      </c>
      <c r="K663" s="108" t="s">
        <v>676</v>
      </c>
      <c r="L663" s="32"/>
      <c r="M663" s="109"/>
      <c r="N663" s="110" t="s">
        <v>1973</v>
      </c>
      <c r="O663" s="213">
        <v>50</v>
      </c>
      <c r="P663" s="214">
        <v>1</v>
      </c>
      <c r="Q663" s="33">
        <f>IF($P663=$Q$4,ROUND($L663,2)*$O663,0)</f>
        <v>0</v>
      </c>
      <c r="R663" s="33">
        <f>IF($P663=$R$4,ROUND($L663,2)*$O663,0)</f>
        <v>0</v>
      </c>
      <c r="S663" s="33">
        <f>IF($P663=$S$4,ROUND($L663,2)*$O663,0)</f>
        <v>0</v>
      </c>
      <c r="T663" s="215" t="str">
        <f>IF((L663&gt;0)*AND(L664&gt;0),"BŁĄD - Wprowadzono dwie wartości",IF((L663=0)*AND(L664=0),"Wprowadź kwotę dla oferowanego materiału",IF((L664&lt;&gt;0)*AND(K664=0),"Uzupełnij pola SYMBOL/PRODUCENT dla zamiennika",IF((L664=0)*AND(K664&lt;&gt;0),"cena dla niewłaściwego PRODUCENTA",IF((K664&lt;&gt;0)*AND(L664&lt;&gt;0)*AND(J664=0),"Uzupełnij pole PRODUCENT dla zamiennika","OK")))))</f>
        <v>Wprowadź kwotę dla oferowanego materiału</v>
      </c>
      <c r="V663" s="216"/>
      <c r="W663" s="217"/>
      <c r="X663" s="212"/>
      <c r="Y663" s="211"/>
    </row>
    <row r="664" spans="1:25" ht="31.5" customHeight="1">
      <c r="A664" s="24" t="s">
        <v>677</v>
      </c>
      <c r="B664" s="111" t="s">
        <v>678</v>
      </c>
      <c r="C664" s="111" t="s">
        <v>679</v>
      </c>
      <c r="D664" s="111" t="s">
        <v>679</v>
      </c>
      <c r="E664" s="51">
        <v>2</v>
      </c>
      <c r="F664" s="106" t="s">
        <v>1967</v>
      </c>
      <c r="G664" s="51" t="s">
        <v>1968</v>
      </c>
      <c r="H664" s="26" t="s">
        <v>675</v>
      </c>
      <c r="I664" s="107">
        <v>300000</v>
      </c>
      <c r="J664" s="108"/>
      <c r="K664" s="108"/>
      <c r="L664" s="32"/>
      <c r="M664" s="109"/>
      <c r="N664" s="110" t="s">
        <v>1976</v>
      </c>
      <c r="O664" s="213"/>
      <c r="P664" s="213"/>
      <c r="Q664" s="33">
        <f>IF($P663=$Q$4,ROUND($L664,2)*O663,0)</f>
        <v>0</v>
      </c>
      <c r="R664" s="33">
        <f>IF($P663=$R$4,ROUND($L664,2)*O663,0)</f>
        <v>0</v>
      </c>
      <c r="S664" s="33">
        <f>IF(P663=$S$4,ROUND($L664,2)*O663,0)</f>
        <v>0</v>
      </c>
      <c r="T664" s="215"/>
      <c r="V664" s="216"/>
      <c r="W664" s="217"/>
      <c r="X664" s="212"/>
      <c r="Y664" s="212"/>
    </row>
    <row r="665" spans="1:25" ht="31.5" customHeight="1">
      <c r="A665" s="24" t="s">
        <v>680</v>
      </c>
      <c r="B665" s="111" t="s">
        <v>681</v>
      </c>
      <c r="C665" s="111" t="s">
        <v>682</v>
      </c>
      <c r="D665" s="111" t="s">
        <v>682</v>
      </c>
      <c r="E665" s="51">
        <v>2</v>
      </c>
      <c r="F665" s="106" t="s">
        <v>1967</v>
      </c>
      <c r="G665" s="51" t="s">
        <v>1968</v>
      </c>
      <c r="H665" s="26" t="s">
        <v>683</v>
      </c>
      <c r="I665" s="107">
        <v>150000</v>
      </c>
      <c r="J665" s="108" t="s">
        <v>2299</v>
      </c>
      <c r="K665" s="108" t="s">
        <v>684</v>
      </c>
      <c r="L665" s="32"/>
      <c r="M665" s="109"/>
      <c r="N665" s="110" t="s">
        <v>1973</v>
      </c>
      <c r="O665" s="213">
        <v>2</v>
      </c>
      <c r="P665" s="214">
        <v>1</v>
      </c>
      <c r="Q665" s="33">
        <f>IF($P665=$Q$4,ROUND($L665,2)*$O665,0)</f>
        <v>0</v>
      </c>
      <c r="R665" s="33">
        <f>IF($P665=$R$4,ROUND($L665,2)*$O665,0)</f>
        <v>0</v>
      </c>
      <c r="S665" s="33">
        <f>IF($P665=$S$4,ROUND($L665,2)*$O665,0)</f>
        <v>0</v>
      </c>
      <c r="T665" s="215" t="str">
        <f>IF((L665&gt;0)*AND(L666&gt;0),"BŁĄD - Wprowadzono dwie wartości",IF((L665=0)*AND(L666=0),"Wprowadź kwotę dla oferowanego materiału",IF((L666&lt;&gt;0)*AND(K666=0),"Uzupełnij pola SYMBOL/PRODUCENT dla zamiennika",IF((L666=0)*AND(K666&lt;&gt;0),"cena dla niewłaściwego PRODUCENTA",IF((K666&lt;&gt;0)*AND(L666&lt;&gt;0)*AND(J666=0),"Uzupełnij pole PRODUCENT dla zamiennika","OK")))))</f>
        <v>Wprowadź kwotę dla oferowanego materiału</v>
      </c>
      <c r="V665" s="216"/>
      <c r="W665" s="217"/>
      <c r="X665" s="212"/>
      <c r="Y665" s="211"/>
    </row>
    <row r="666" spans="1:25" ht="31.5" customHeight="1">
      <c r="A666" s="24" t="s">
        <v>685</v>
      </c>
      <c r="B666" s="111" t="s">
        <v>686</v>
      </c>
      <c r="C666" s="111" t="s">
        <v>687</v>
      </c>
      <c r="D666" s="111" t="s">
        <v>687</v>
      </c>
      <c r="E666" s="51">
        <v>2</v>
      </c>
      <c r="F666" s="106" t="s">
        <v>1967</v>
      </c>
      <c r="G666" s="51" t="s">
        <v>1968</v>
      </c>
      <c r="H666" s="26" t="s">
        <v>683</v>
      </c>
      <c r="I666" s="107">
        <v>150000</v>
      </c>
      <c r="J666" s="108"/>
      <c r="K666" s="108"/>
      <c r="L666" s="32"/>
      <c r="M666" s="109"/>
      <c r="N666" s="110" t="s">
        <v>1976</v>
      </c>
      <c r="O666" s="213"/>
      <c r="P666" s="213"/>
      <c r="Q666" s="33">
        <f>IF($P665=$Q$4,ROUND($L666,2)*O665,0)</f>
        <v>0</v>
      </c>
      <c r="R666" s="33">
        <f>IF($P665=$R$4,ROUND($L666,2)*O665,0)</f>
        <v>0</v>
      </c>
      <c r="S666" s="33">
        <f>IF(P665=$S$4,ROUND($L666,2)*O665,0)</f>
        <v>0</v>
      </c>
      <c r="T666" s="215"/>
      <c r="V666" s="216"/>
      <c r="W666" s="217"/>
      <c r="X666" s="212"/>
      <c r="Y666" s="212"/>
    </row>
    <row r="667" spans="1:25" ht="31.5" customHeight="1">
      <c r="A667" s="24" t="s">
        <v>688</v>
      </c>
      <c r="B667" s="111" t="s">
        <v>689</v>
      </c>
      <c r="C667" s="111" t="s">
        <v>690</v>
      </c>
      <c r="D667" s="111" t="s">
        <v>690</v>
      </c>
      <c r="E667" s="51">
        <v>1</v>
      </c>
      <c r="F667" s="106" t="s">
        <v>1967</v>
      </c>
      <c r="G667" s="51" t="s">
        <v>2753</v>
      </c>
      <c r="H667" s="26" t="s">
        <v>683</v>
      </c>
      <c r="I667" s="107">
        <v>24000</v>
      </c>
      <c r="J667" s="108" t="s">
        <v>2299</v>
      </c>
      <c r="K667" s="108" t="s">
        <v>691</v>
      </c>
      <c r="L667" s="32"/>
      <c r="M667" s="109"/>
      <c r="N667" s="110" t="s">
        <v>1973</v>
      </c>
      <c r="O667" s="213">
        <v>7</v>
      </c>
      <c r="P667" s="214">
        <v>1</v>
      </c>
      <c r="Q667" s="33">
        <f>IF($P667=$Q$4,ROUND($L667,2)*$O667,0)</f>
        <v>0</v>
      </c>
      <c r="R667" s="33">
        <f>IF($P667=$R$4,ROUND($L667,2)*$O667,0)</f>
        <v>0</v>
      </c>
      <c r="S667" s="33">
        <f>IF($P667=$S$4,ROUND($L667,2)*$O667,0)</f>
        <v>0</v>
      </c>
      <c r="T667" s="215" t="str">
        <f>IF((L667&gt;0)*AND(L668&gt;0),"BŁĄD - Wprowadzono dwie wartości",IF((L667=0)*AND(L668=0),"Wprowadź kwotę dla oferowanego materiału",IF((L668&lt;&gt;0)*AND(K668=0),"Uzupełnij pola SYMBOL/PRODUCENT dla zamiennika",IF((L668=0)*AND(K668&lt;&gt;0),"cena dla niewłaściwego PRODUCENTA",IF((K668&lt;&gt;0)*AND(L668&lt;&gt;0)*AND(J668=0),"Uzupełnij pole PRODUCENT dla zamiennika","OK")))))</f>
        <v>Wprowadź kwotę dla oferowanego materiału</v>
      </c>
      <c r="V667" s="216"/>
      <c r="W667" s="217"/>
      <c r="X667" s="212"/>
      <c r="Y667" s="211"/>
    </row>
    <row r="668" spans="1:25" ht="31.5" customHeight="1">
      <c r="A668" s="24" t="s">
        <v>692</v>
      </c>
      <c r="B668" s="111" t="s">
        <v>693</v>
      </c>
      <c r="C668" s="111" t="s">
        <v>694</v>
      </c>
      <c r="D668" s="111" t="s">
        <v>694</v>
      </c>
      <c r="E668" s="51">
        <v>1</v>
      </c>
      <c r="F668" s="106" t="s">
        <v>1967</v>
      </c>
      <c r="G668" s="51" t="s">
        <v>2753</v>
      </c>
      <c r="H668" s="26" t="s">
        <v>683</v>
      </c>
      <c r="I668" s="107">
        <v>24000</v>
      </c>
      <c r="J668" s="108"/>
      <c r="K668" s="108"/>
      <c r="L668" s="32"/>
      <c r="M668" s="109"/>
      <c r="N668" s="110" t="s">
        <v>1976</v>
      </c>
      <c r="O668" s="213"/>
      <c r="P668" s="213"/>
      <c r="Q668" s="33">
        <f>IF($P667=$Q$4,ROUND($L668,2)*O667,0)</f>
        <v>0</v>
      </c>
      <c r="R668" s="33">
        <f>IF($P667=$R$4,ROUND($L668,2)*O667,0)</f>
        <v>0</v>
      </c>
      <c r="S668" s="33">
        <f>IF(P667=$S$4,ROUND($L668,2)*O667,0)</f>
        <v>0</v>
      </c>
      <c r="T668" s="215"/>
      <c r="V668" s="216"/>
      <c r="W668" s="217"/>
      <c r="X668" s="212"/>
      <c r="Y668" s="212"/>
    </row>
    <row r="669" spans="1:25" ht="31.5" customHeight="1">
      <c r="A669" s="24" t="s">
        <v>695</v>
      </c>
      <c r="B669" s="111" t="s">
        <v>696</v>
      </c>
      <c r="C669" s="111" t="s">
        <v>697</v>
      </c>
      <c r="D669" s="111" t="s">
        <v>697</v>
      </c>
      <c r="E669" s="51">
        <v>2</v>
      </c>
      <c r="F669" s="106" t="s">
        <v>1967</v>
      </c>
      <c r="G669" s="51" t="s">
        <v>1968</v>
      </c>
      <c r="H669" s="26" t="s">
        <v>698</v>
      </c>
      <c r="I669" s="107">
        <v>72000</v>
      </c>
      <c r="J669" s="108" t="s">
        <v>2338</v>
      </c>
      <c r="K669" s="108">
        <v>45456302</v>
      </c>
      <c r="L669" s="32"/>
      <c r="M669" s="109"/>
      <c r="N669" s="110" t="s">
        <v>1973</v>
      </c>
      <c r="O669" s="213">
        <v>10</v>
      </c>
      <c r="P669" s="214">
        <v>1</v>
      </c>
      <c r="Q669" s="33">
        <f>IF($P669=$Q$4,ROUND($L669,2)*$O669,0)</f>
        <v>0</v>
      </c>
      <c r="R669" s="33">
        <f>IF($P669=$R$4,ROUND($L669,2)*$O669,0)</f>
        <v>0</v>
      </c>
      <c r="S669" s="33">
        <f>IF($P669=$S$4,ROUND($L669,2)*$O669,0)</f>
        <v>0</v>
      </c>
      <c r="T669" s="215" t="str">
        <f>IF((L669&gt;0)*AND(L670&gt;0),"BŁĄD - Wprowadzono dwie wartości",IF((L669=0)*AND(L670=0),"Wprowadź kwotę dla oferowanego materiału",IF((L670&lt;&gt;0)*AND(K670=0),"Uzupełnij pola SYMBOL/PRODUCENT dla zamiennika",IF((L670=0)*AND(K670&lt;&gt;0),"cena dla niewłaściwego PRODUCENTA",IF((K670&lt;&gt;0)*AND(L670&lt;&gt;0)*AND(J670=0),"Uzupełnij pole PRODUCENT dla zamiennika","OK")))))</f>
        <v>Wprowadź kwotę dla oferowanego materiału</v>
      </c>
      <c r="V669" s="216"/>
      <c r="W669" s="217"/>
      <c r="X669" s="212"/>
      <c r="Y669" s="211"/>
    </row>
    <row r="670" spans="1:25" ht="31.5" customHeight="1">
      <c r="A670" s="24" t="s">
        <v>699</v>
      </c>
      <c r="B670" s="111" t="s">
        <v>689</v>
      </c>
      <c r="C670" s="111" t="s">
        <v>700</v>
      </c>
      <c r="D670" s="111" t="s">
        <v>700</v>
      </c>
      <c r="E670" s="51">
        <v>2</v>
      </c>
      <c r="F670" s="106" t="s">
        <v>1967</v>
      </c>
      <c r="G670" s="51" t="s">
        <v>1968</v>
      </c>
      <c r="H670" s="26" t="s">
        <v>698</v>
      </c>
      <c r="I670" s="107">
        <v>72000</v>
      </c>
      <c r="J670" s="108"/>
      <c r="K670" s="108"/>
      <c r="L670" s="32"/>
      <c r="M670" s="109"/>
      <c r="N670" s="110" t="s">
        <v>1976</v>
      </c>
      <c r="O670" s="213"/>
      <c r="P670" s="213"/>
      <c r="Q670" s="33">
        <f>IF($P669=$Q$4,ROUND($L670,2)*O669,0)</f>
        <v>0</v>
      </c>
      <c r="R670" s="33">
        <f>IF($P669=$R$4,ROUND($L670,2)*O669,0)</f>
        <v>0</v>
      </c>
      <c r="S670" s="33">
        <f>IF(P669=$S$4,ROUND($L670,2)*O669,0)</f>
        <v>0</v>
      </c>
      <c r="T670" s="215"/>
      <c r="V670" s="216"/>
      <c r="W670" s="217"/>
      <c r="X670" s="212"/>
      <c r="Y670" s="212"/>
    </row>
    <row r="671" spans="1:25" ht="31.5" customHeight="1">
      <c r="A671" s="24" t="s">
        <v>701</v>
      </c>
      <c r="B671" s="111" t="s">
        <v>702</v>
      </c>
      <c r="C671" s="111" t="s">
        <v>703</v>
      </c>
      <c r="D671" s="111" t="s">
        <v>703</v>
      </c>
      <c r="E671" s="51">
        <v>1</v>
      </c>
      <c r="F671" s="106" t="s">
        <v>1967</v>
      </c>
      <c r="G671" s="51" t="s">
        <v>2753</v>
      </c>
      <c r="H671" s="26" t="s">
        <v>698</v>
      </c>
      <c r="I671" s="107">
        <v>36000</v>
      </c>
      <c r="J671" s="108" t="s">
        <v>2338</v>
      </c>
      <c r="K671" s="108">
        <v>45460502</v>
      </c>
      <c r="L671" s="32"/>
      <c r="M671" s="109"/>
      <c r="N671" s="110" t="s">
        <v>1973</v>
      </c>
      <c r="O671" s="213">
        <v>500</v>
      </c>
      <c r="P671" s="214">
        <v>1</v>
      </c>
      <c r="Q671" s="33">
        <f>IF($P671=$Q$4,ROUND($L671,2)*$O671,0)</f>
        <v>0</v>
      </c>
      <c r="R671" s="33">
        <f>IF($P671=$R$4,ROUND($L671,2)*$O671,0)</f>
        <v>0</v>
      </c>
      <c r="S671" s="33">
        <f>IF($P671=$S$4,ROUND($L671,2)*$O671,0)</f>
        <v>0</v>
      </c>
      <c r="T671" s="215" t="str">
        <f>IF((L671&gt;0)*AND(L672&gt;0),"BŁĄD - Wprowadzono dwie wartości",IF((L671=0)*AND(L672=0),"Wprowadź kwotę dla oferowanego materiału",IF((L672&lt;&gt;0)*AND(K672=0),"Uzupełnij pola SYMBOL/PRODUCENT dla zamiennika",IF((L672=0)*AND(K672&lt;&gt;0),"cena dla niewłaściwego PRODUCENTA",IF((K672&lt;&gt;0)*AND(L672&lt;&gt;0)*AND(J672=0),"Uzupełnij pole PRODUCENT dla zamiennika","OK")))))</f>
        <v>Wprowadź kwotę dla oferowanego materiału</v>
      </c>
      <c r="V671" s="216"/>
      <c r="W671" s="217"/>
      <c r="X671" s="212"/>
      <c r="Y671" s="211"/>
    </row>
    <row r="672" spans="1:25" ht="31.5" customHeight="1">
      <c r="A672" s="26">
        <v>668</v>
      </c>
      <c r="B672" s="26" t="s">
        <v>704</v>
      </c>
      <c r="C672" s="111" t="s">
        <v>705</v>
      </c>
      <c r="D672" s="111" t="s">
        <v>705</v>
      </c>
      <c r="E672" s="51">
        <v>1</v>
      </c>
      <c r="F672" s="106" t="s">
        <v>1967</v>
      </c>
      <c r="G672" s="51" t="s">
        <v>2753</v>
      </c>
      <c r="H672" s="26" t="s">
        <v>698</v>
      </c>
      <c r="I672" s="107">
        <v>36000</v>
      </c>
      <c r="J672" s="108"/>
      <c r="K672" s="108"/>
      <c r="L672" s="32"/>
      <c r="M672" s="109"/>
      <c r="N672" s="110" t="s">
        <v>1976</v>
      </c>
      <c r="O672" s="213"/>
      <c r="P672" s="213"/>
      <c r="Q672" s="33">
        <f>IF($P671=$Q$4,ROUND($L672,2)*O671,0)</f>
        <v>0</v>
      </c>
      <c r="R672" s="33">
        <f>IF($P671=$R$4,ROUND($L672,2)*O671,0)</f>
        <v>0</v>
      </c>
      <c r="S672" s="33">
        <f>IF(P671=$S$4,ROUND($L672,2)*O671,0)</f>
        <v>0</v>
      </c>
      <c r="T672" s="215"/>
      <c r="V672" s="216"/>
      <c r="W672" s="217"/>
      <c r="X672" s="212"/>
      <c r="Y672" s="212"/>
    </row>
    <row r="673" spans="1:25" ht="31.5" customHeight="1">
      <c r="A673" s="26">
        <v>669</v>
      </c>
      <c r="B673" s="26" t="s">
        <v>706</v>
      </c>
      <c r="C673" s="26" t="s">
        <v>707</v>
      </c>
      <c r="D673" s="26" t="s">
        <v>707</v>
      </c>
      <c r="E673" s="51">
        <v>1</v>
      </c>
      <c r="F673" s="106" t="s">
        <v>1967</v>
      </c>
      <c r="G673" s="51" t="s">
        <v>2753</v>
      </c>
      <c r="H673" s="26" t="s">
        <v>708</v>
      </c>
      <c r="I673" s="107">
        <v>3000</v>
      </c>
      <c r="J673" s="108" t="s">
        <v>2533</v>
      </c>
      <c r="K673" s="112" t="s">
        <v>709</v>
      </c>
      <c r="L673" s="32"/>
      <c r="M673" s="109"/>
      <c r="N673" s="110" t="s">
        <v>1973</v>
      </c>
      <c r="O673" s="213">
        <v>5</v>
      </c>
      <c r="P673" s="214">
        <v>1</v>
      </c>
      <c r="Q673" s="33">
        <f>IF($P673=$Q$4,ROUND($L673,2)*$O673,0)</f>
        <v>0</v>
      </c>
      <c r="R673" s="33">
        <f>IF($P673=$R$4,ROUND($L673,2)*$O673,0)</f>
        <v>0</v>
      </c>
      <c r="S673" s="33">
        <f>IF($P673=$S$4,ROUND($L673,2)*$O673,0)</f>
        <v>0</v>
      </c>
      <c r="T673" s="215" t="str">
        <f>IF((L673&gt;0)*AND(L674&gt;0),"BŁĄD - Wprowadzono dwie wartości",IF((L673=0)*AND(L674=0),"Wprowadź kwotę dla oferowanego materiału",IF((L674&lt;&gt;0)*AND(K674=0),"Uzupełnij pola SYMBOL/PRODUCENT dla zamiennika",IF((L674=0)*AND(K674&lt;&gt;0),"cena dla niewłaściwego PRODUCENTA",IF((K674&lt;&gt;0)*AND(L674&lt;&gt;0)*AND(J674=0),"Uzupełnij pole PRODUCENT dla zamiennika","OK")))))</f>
        <v>Wprowadź kwotę dla oferowanego materiału</v>
      </c>
      <c r="V673" s="216"/>
      <c r="W673" s="217"/>
      <c r="X673" s="212"/>
      <c r="Y673" s="211"/>
    </row>
    <row r="674" spans="1:25" ht="31.5" customHeight="1">
      <c r="A674" s="26">
        <v>670</v>
      </c>
      <c r="B674" s="26" t="s">
        <v>710</v>
      </c>
      <c r="C674" s="26" t="s">
        <v>711</v>
      </c>
      <c r="D674" s="26" t="s">
        <v>711</v>
      </c>
      <c r="E674" s="51">
        <v>1</v>
      </c>
      <c r="F674" s="106" t="s">
        <v>1967</v>
      </c>
      <c r="G674" s="51" t="s">
        <v>2753</v>
      </c>
      <c r="H674" s="26" t="s">
        <v>708</v>
      </c>
      <c r="I674" s="107">
        <v>3000</v>
      </c>
      <c r="J674" s="108"/>
      <c r="K674" s="108"/>
      <c r="L674" s="32"/>
      <c r="M674" s="109"/>
      <c r="N674" s="110" t="s">
        <v>1976</v>
      </c>
      <c r="O674" s="213"/>
      <c r="P674" s="213"/>
      <c r="Q674" s="33">
        <f>IF($P673=$Q$4,ROUND($L674,2)*O673,0)</f>
        <v>0</v>
      </c>
      <c r="R674" s="33">
        <f>IF($P673=$R$4,ROUND($L674,2)*O673,0)</f>
        <v>0</v>
      </c>
      <c r="S674" s="33">
        <f>IF(P673=$S$4,ROUND($L674,2)*O673,0)</f>
        <v>0</v>
      </c>
      <c r="T674" s="215"/>
      <c r="V674" s="216"/>
      <c r="W674" s="217"/>
      <c r="X674" s="212"/>
      <c r="Y674" s="212"/>
    </row>
    <row r="675" spans="1:25" ht="31.5" customHeight="1">
      <c r="A675" s="26">
        <v>671</v>
      </c>
      <c r="B675" s="26" t="s">
        <v>712</v>
      </c>
      <c r="C675" s="26" t="s">
        <v>713</v>
      </c>
      <c r="D675" s="26" t="s">
        <v>713</v>
      </c>
      <c r="E675" s="51">
        <v>1</v>
      </c>
      <c r="F675" s="106" t="s">
        <v>1967</v>
      </c>
      <c r="G675" s="51" t="s">
        <v>2753</v>
      </c>
      <c r="H675" s="209" t="s">
        <v>2858</v>
      </c>
      <c r="I675" s="107">
        <v>7000</v>
      </c>
      <c r="J675" s="108" t="s">
        <v>2338</v>
      </c>
      <c r="K675" s="108">
        <v>44973508</v>
      </c>
      <c r="L675" s="32"/>
      <c r="M675" s="109"/>
      <c r="N675" s="110" t="s">
        <v>1973</v>
      </c>
      <c r="O675" s="213">
        <v>18</v>
      </c>
      <c r="P675" s="214">
        <v>1</v>
      </c>
      <c r="Q675" s="33">
        <f>IF($P675=$Q$4,ROUND($L675,2)*$O675,0)</f>
        <v>0</v>
      </c>
      <c r="R675" s="33">
        <f>IF($P675=$R$4,ROUND($L675,2)*$O675,0)</f>
        <v>0</v>
      </c>
      <c r="S675" s="33">
        <f>IF($P675=$S$4,ROUND($L675,2)*$O675,0)</f>
        <v>0</v>
      </c>
      <c r="T675" s="215" t="str">
        <f>IF((L675&gt;0)*AND(L676&gt;0),"BŁĄD - Wprowadzono dwie wartości",IF((L675=0)*AND(L676=0),"Wprowadź kwotę dla oferowanego materiału",IF((L676&lt;&gt;0)*AND(K676=0),"Uzupełnij pola SYMBOL/PRODUCENT dla zamiennika",IF((L676=0)*AND(K676&lt;&gt;0),"cena dla niewłaściwego PRODUCENTA",IF((K676&lt;&gt;0)*AND(L676&lt;&gt;0)*AND(J676=0),"Uzupełnij pole PRODUCENT dla zamiennika","OK")))))</f>
        <v>Wprowadź kwotę dla oferowanego materiału</v>
      </c>
      <c r="V675" s="216"/>
      <c r="W675" s="217"/>
      <c r="X675" s="212"/>
      <c r="Y675" s="211"/>
    </row>
    <row r="676" spans="1:25" ht="31.5" customHeight="1">
      <c r="A676" s="136">
        <v>672</v>
      </c>
      <c r="B676" s="136" t="s">
        <v>714</v>
      </c>
      <c r="C676" s="136" t="s">
        <v>715</v>
      </c>
      <c r="D676" s="136" t="s">
        <v>715</v>
      </c>
      <c r="E676" s="137">
        <v>1</v>
      </c>
      <c r="F676" s="138" t="s">
        <v>1967</v>
      </c>
      <c r="G676" s="137" t="s">
        <v>2753</v>
      </c>
      <c r="H676" s="209" t="s">
        <v>2858</v>
      </c>
      <c r="I676" s="139">
        <v>7000</v>
      </c>
      <c r="J676" s="140"/>
      <c r="K676" s="140"/>
      <c r="L676" s="141"/>
      <c r="M676" s="142"/>
      <c r="N676" s="143" t="s">
        <v>1976</v>
      </c>
      <c r="O676" s="213"/>
      <c r="P676" s="213"/>
      <c r="Q676" s="144">
        <f>IF($P675=$Q$4,ROUND($L676,2)*O675,0)</f>
        <v>0</v>
      </c>
      <c r="R676" s="144">
        <f>IF($P675=$R$4,ROUND($L676,2)*O675,0)</f>
        <v>0</v>
      </c>
      <c r="S676" s="144">
        <f>IF(P675=$S$4,ROUND($L676,2)*O675,0)</f>
        <v>0</v>
      </c>
      <c r="T676" s="215"/>
      <c r="V676" s="216"/>
      <c r="W676" s="217"/>
      <c r="X676" s="212"/>
      <c r="Y676" s="212"/>
    </row>
    <row r="677" spans="1:25" ht="31.5" customHeight="1">
      <c r="A677" s="26">
        <v>673</v>
      </c>
      <c r="B677" s="205" t="s">
        <v>2845</v>
      </c>
      <c r="C677" s="206" t="s">
        <v>2846</v>
      </c>
      <c r="D677" s="206" t="s">
        <v>2847</v>
      </c>
      <c r="E677" s="207" t="s">
        <v>1962</v>
      </c>
      <c r="F677" s="208" t="s">
        <v>1967</v>
      </c>
      <c r="G677" s="207" t="s">
        <v>2753</v>
      </c>
      <c r="H677" s="209" t="s">
        <v>2858</v>
      </c>
      <c r="I677" s="139">
        <v>7000</v>
      </c>
      <c r="J677" s="108" t="s">
        <v>2338</v>
      </c>
      <c r="K677" s="140">
        <v>44973508</v>
      </c>
      <c r="L677" s="32"/>
      <c r="M677" s="109"/>
      <c r="N677" s="110" t="s">
        <v>1973</v>
      </c>
      <c r="O677" s="213">
        <v>3</v>
      </c>
      <c r="P677" s="214">
        <v>3</v>
      </c>
      <c r="Q677" s="33">
        <f>IF($P677=$Q$4,ROUND($L677,2)*$O677,0)</f>
        <v>0</v>
      </c>
      <c r="R677" s="33">
        <f>IF($P677=$R$4,ROUND($L677,2)*$O677,0)</f>
        <v>0</v>
      </c>
      <c r="S677" s="33">
        <f>IF($P677=$S$4,ROUND($L677,2)*$O677,0)</f>
        <v>0</v>
      </c>
      <c r="T677" s="215" t="str">
        <f>IF((L677&gt;0)*AND(L678&gt;0),"BŁĄD - Wprowadzono dwie wartości",IF((L677=0)*AND(L678=0),"Wprowadź kwotę dla oferowanego materiału",IF((L678&lt;&gt;0)*AND(K678=0),"Uzupełnij pola SYMBOL/PRODUCENT dla zamiennika",IF((L678=0)*AND(K678&lt;&gt;0),"cena dla niewłaściwego PRODUCENTA",IF((K678&lt;&gt;0)*AND(L678&lt;&gt;0)*AND(J678=0),"Uzupełnij pole PRODUCENT dla zamiennika","OK")))))</f>
        <v>Wprowadź kwotę dla oferowanego materiału</v>
      </c>
      <c r="V677" s="216"/>
      <c r="W677" s="217"/>
      <c r="X677" s="212"/>
      <c r="Y677" s="211"/>
    </row>
    <row r="678" spans="1:25" ht="31.5" customHeight="1">
      <c r="A678" s="136">
        <v>674</v>
      </c>
      <c r="B678" s="210" t="s">
        <v>2845</v>
      </c>
      <c r="C678" s="206" t="s">
        <v>2848</v>
      </c>
      <c r="D678" s="206" t="s">
        <v>2847</v>
      </c>
      <c r="E678" s="207" t="s">
        <v>1962</v>
      </c>
      <c r="F678" s="208" t="s">
        <v>1967</v>
      </c>
      <c r="G678" s="207" t="s">
        <v>2753</v>
      </c>
      <c r="H678" s="209" t="s">
        <v>2858</v>
      </c>
      <c r="I678" s="139">
        <v>7000</v>
      </c>
      <c r="J678" s="140"/>
      <c r="K678" s="140"/>
      <c r="L678" s="141"/>
      <c r="M678" s="142"/>
      <c r="N678" s="143" t="s">
        <v>1976</v>
      </c>
      <c r="O678" s="213"/>
      <c r="P678" s="213"/>
      <c r="Q678" s="144">
        <f>IF($P677=$Q$4,ROUND($L678,2)*O677,0)</f>
        <v>0</v>
      </c>
      <c r="R678" s="144">
        <f>IF($P677=$R$4,ROUND($L678,2)*O677,0)</f>
        <v>0</v>
      </c>
      <c r="S678" s="144">
        <f>IF(P677=$S$4,ROUND($L678,2)*O677,0)</f>
        <v>0</v>
      </c>
      <c r="T678" s="215"/>
      <c r="V678" s="216"/>
      <c r="W678" s="217"/>
      <c r="X678" s="212"/>
      <c r="Y678" s="212"/>
    </row>
    <row r="679" spans="1:255" s="146" customFormat="1" ht="31.5" customHeight="1">
      <c r="A679" s="145"/>
      <c r="B679" s="145"/>
      <c r="C679" s="145"/>
      <c r="D679" s="145"/>
      <c r="E679" s="145"/>
      <c r="F679" s="145"/>
      <c r="G679" s="145"/>
      <c r="H679" s="145"/>
      <c r="I679" s="145"/>
      <c r="J679" s="145"/>
      <c r="K679" s="145"/>
      <c r="L679" s="145"/>
      <c r="M679" s="145"/>
      <c r="N679" s="145"/>
      <c r="P679" s="145"/>
      <c r="Q679" s="145"/>
      <c r="R679" s="145"/>
      <c r="S679" s="145" t="s">
        <v>1943</v>
      </c>
      <c r="T679" s="147"/>
      <c r="U679" s="148"/>
      <c r="V679" s="145"/>
      <c r="W679" s="145"/>
      <c r="Y679" s="145"/>
      <c r="Z679" s="148"/>
      <c r="AA679" s="148"/>
      <c r="AB679" s="148"/>
      <c r="AC679" s="148"/>
      <c r="AD679" s="148"/>
      <c r="AE679" s="148"/>
      <c r="AF679" s="148"/>
      <c r="AG679" s="148"/>
      <c r="AH679" s="148"/>
      <c r="AI679" s="148"/>
      <c r="AJ679" s="148"/>
      <c r="AK679" s="148"/>
      <c r="AL679" s="148"/>
      <c r="AM679" s="148"/>
      <c r="AN679" s="148"/>
      <c r="AO679" s="148"/>
      <c r="AP679" s="148"/>
      <c r="AQ679" s="148"/>
      <c r="AR679" s="148"/>
      <c r="AS679" s="148"/>
      <c r="AT679" s="148"/>
      <c r="AU679" s="148"/>
      <c r="AV679" s="148"/>
      <c r="AW679" s="148"/>
      <c r="AX679" s="148"/>
      <c r="AY679" s="148"/>
      <c r="AZ679" s="148"/>
      <c r="BA679" s="148"/>
      <c r="BB679" s="148"/>
      <c r="BC679" s="148"/>
      <c r="BD679" s="148"/>
      <c r="BE679" s="148"/>
      <c r="BF679" s="148"/>
      <c r="BG679" s="148"/>
      <c r="BH679" s="148"/>
      <c r="BI679" s="148"/>
      <c r="BJ679" s="148"/>
      <c r="BK679" s="148"/>
      <c r="BL679" s="148"/>
      <c r="BM679" s="148"/>
      <c r="BN679" s="148"/>
      <c r="BO679" s="148"/>
      <c r="BP679" s="148"/>
      <c r="BQ679" s="148"/>
      <c r="BR679" s="148"/>
      <c r="BS679" s="148"/>
      <c r="BT679" s="148"/>
      <c r="BU679" s="148"/>
      <c r="BV679" s="148"/>
      <c r="BW679" s="148"/>
      <c r="BX679" s="148"/>
      <c r="BY679" s="148"/>
      <c r="BZ679" s="148"/>
      <c r="CA679" s="148"/>
      <c r="CB679" s="148"/>
      <c r="CC679" s="148"/>
      <c r="CD679" s="148"/>
      <c r="CE679" s="148"/>
      <c r="CF679" s="148"/>
      <c r="CG679" s="148"/>
      <c r="CH679" s="148"/>
      <c r="CI679" s="148"/>
      <c r="CJ679" s="148"/>
      <c r="CK679" s="148"/>
      <c r="CL679" s="148"/>
      <c r="CM679" s="148"/>
      <c r="CN679" s="148"/>
      <c r="CO679" s="148"/>
      <c r="CP679" s="148"/>
      <c r="CQ679" s="148"/>
      <c r="CR679" s="148"/>
      <c r="CS679" s="148"/>
      <c r="CT679" s="148"/>
      <c r="CU679" s="148"/>
      <c r="CV679" s="148"/>
      <c r="CW679" s="148"/>
      <c r="CX679" s="148"/>
      <c r="CY679" s="148"/>
      <c r="CZ679" s="148"/>
      <c r="DA679" s="148"/>
      <c r="DB679" s="148"/>
      <c r="DC679" s="148"/>
      <c r="DD679" s="148"/>
      <c r="DE679" s="148"/>
      <c r="DF679" s="148"/>
      <c r="DG679" s="148"/>
      <c r="DH679" s="148"/>
      <c r="DI679" s="148"/>
      <c r="DJ679" s="148"/>
      <c r="DK679" s="148"/>
      <c r="DL679" s="148"/>
      <c r="DM679" s="148"/>
      <c r="DN679" s="148"/>
      <c r="DO679" s="148"/>
      <c r="DP679" s="148"/>
      <c r="DQ679" s="148"/>
      <c r="DR679" s="148"/>
      <c r="DS679" s="148"/>
      <c r="DT679" s="148"/>
      <c r="DU679" s="148"/>
      <c r="DV679" s="148"/>
      <c r="DW679" s="148"/>
      <c r="DX679" s="148"/>
      <c r="DY679" s="148"/>
      <c r="DZ679" s="148"/>
      <c r="EA679" s="148"/>
      <c r="EB679" s="148"/>
      <c r="EC679" s="148"/>
      <c r="ED679" s="148"/>
      <c r="EE679" s="148"/>
      <c r="EF679" s="148"/>
      <c r="EG679" s="148"/>
      <c r="EH679" s="148"/>
      <c r="EI679" s="148"/>
      <c r="EJ679" s="148"/>
      <c r="EK679" s="148"/>
      <c r="EL679" s="148"/>
      <c r="EM679" s="148"/>
      <c r="EN679" s="148"/>
      <c r="EO679" s="148"/>
      <c r="EP679" s="148"/>
      <c r="EQ679" s="148"/>
      <c r="ER679" s="148"/>
      <c r="ES679" s="148"/>
      <c r="ET679" s="148"/>
      <c r="EU679" s="148"/>
      <c r="EV679" s="148"/>
      <c r="EW679" s="148"/>
      <c r="EX679" s="148"/>
      <c r="EY679" s="148"/>
      <c r="EZ679" s="148"/>
      <c r="FA679" s="148"/>
      <c r="FB679" s="148"/>
      <c r="FC679" s="148"/>
      <c r="FD679" s="148"/>
      <c r="FE679" s="148"/>
      <c r="FF679" s="148"/>
      <c r="FG679" s="148"/>
      <c r="FH679" s="148"/>
      <c r="FI679" s="148"/>
      <c r="FJ679" s="148"/>
      <c r="FK679" s="148"/>
      <c r="FL679" s="148"/>
      <c r="FM679" s="148"/>
      <c r="FN679" s="148"/>
      <c r="FO679" s="148"/>
      <c r="FP679" s="148"/>
      <c r="FQ679" s="148"/>
      <c r="FR679" s="148"/>
      <c r="FS679" s="148"/>
      <c r="FT679" s="148"/>
      <c r="FU679" s="148"/>
      <c r="FV679" s="148"/>
      <c r="FW679" s="148"/>
      <c r="FX679" s="148"/>
      <c r="FY679" s="148"/>
      <c r="FZ679" s="148"/>
      <c r="GA679" s="148"/>
      <c r="GB679" s="148"/>
      <c r="GC679" s="148"/>
      <c r="GD679" s="148"/>
      <c r="GE679" s="148"/>
      <c r="GF679" s="148"/>
      <c r="GG679" s="148"/>
      <c r="GH679" s="148"/>
      <c r="GI679" s="148"/>
      <c r="GJ679" s="148"/>
      <c r="GK679" s="148"/>
      <c r="GL679" s="148"/>
      <c r="GM679" s="148"/>
      <c r="GN679" s="148"/>
      <c r="GO679" s="148"/>
      <c r="GP679" s="148"/>
      <c r="GQ679" s="148"/>
      <c r="GR679" s="148"/>
      <c r="GS679" s="148"/>
      <c r="GT679" s="148"/>
      <c r="GU679" s="148"/>
      <c r="GV679" s="148"/>
      <c r="GW679" s="148"/>
      <c r="GX679" s="148"/>
      <c r="GY679" s="148"/>
      <c r="GZ679" s="148"/>
      <c r="HA679" s="148"/>
      <c r="HB679" s="148"/>
      <c r="HC679" s="148"/>
      <c r="HD679" s="148"/>
      <c r="HE679" s="148"/>
      <c r="HF679" s="148"/>
      <c r="HG679" s="148"/>
      <c r="HH679" s="148"/>
      <c r="HI679" s="148"/>
      <c r="HJ679" s="148"/>
      <c r="HK679" s="148"/>
      <c r="HL679" s="148"/>
      <c r="HM679" s="148"/>
      <c r="HN679" s="148"/>
      <c r="HO679" s="148"/>
      <c r="HP679" s="148"/>
      <c r="HQ679" s="148"/>
      <c r="HR679" s="148"/>
      <c r="HS679" s="148"/>
      <c r="HT679" s="148"/>
      <c r="HU679" s="148"/>
      <c r="HV679" s="148"/>
      <c r="HW679" s="148"/>
      <c r="HX679" s="148"/>
      <c r="HY679" s="148"/>
      <c r="HZ679" s="148"/>
      <c r="IA679" s="148"/>
      <c r="IB679" s="148"/>
      <c r="IC679" s="148"/>
      <c r="ID679" s="148"/>
      <c r="IE679" s="148"/>
      <c r="IF679" s="148"/>
      <c r="IG679" s="148"/>
      <c r="IH679" s="148"/>
      <c r="II679" s="148"/>
      <c r="IJ679" s="148"/>
      <c r="IK679" s="148"/>
      <c r="IL679" s="148"/>
      <c r="IM679" s="148"/>
      <c r="IN679" s="148"/>
      <c r="IO679" s="148"/>
      <c r="IP679" s="148"/>
      <c r="IQ679" s="148"/>
      <c r="IR679" s="148"/>
      <c r="IS679" s="148"/>
      <c r="IT679" s="148"/>
      <c r="IU679" s="148"/>
    </row>
    <row r="680" spans="1:255" s="146" customFormat="1" ht="24" customHeight="1">
      <c r="A680" s="149"/>
      <c r="B680" s="149"/>
      <c r="C680" s="149"/>
      <c r="D680" s="149"/>
      <c r="E680" s="149"/>
      <c r="F680" s="149"/>
      <c r="G680" s="149"/>
      <c r="H680" s="149"/>
      <c r="I680" s="149"/>
      <c r="J680" s="149"/>
      <c r="K680" s="149"/>
      <c r="L680" s="149"/>
      <c r="M680" s="149"/>
      <c r="N680" s="150"/>
      <c r="O680" s="151"/>
      <c r="P680" s="150"/>
      <c r="Q680" s="152" t="str">
        <f>Q3</f>
        <v>GRUPA 1 - A1</v>
      </c>
      <c r="R680" s="152" t="str">
        <f>R3</f>
        <v>GRUPA 2 - A2</v>
      </c>
      <c r="S680" s="152" t="str">
        <f>S3</f>
        <v>GRUPA 3 - A3</v>
      </c>
      <c r="T680" s="147"/>
      <c r="U680" s="148"/>
      <c r="V680" s="153"/>
      <c r="W680" s="154"/>
      <c r="X680" s="151"/>
      <c r="Y680" s="150"/>
      <c r="Z680" s="148"/>
      <c r="AA680" s="148"/>
      <c r="AB680" s="148"/>
      <c r="AC680" s="148"/>
      <c r="AD680" s="148"/>
      <c r="AE680" s="148"/>
      <c r="AF680" s="148"/>
      <c r="AG680" s="148"/>
      <c r="AH680" s="148"/>
      <c r="AI680" s="148"/>
      <c r="AJ680" s="148"/>
      <c r="AK680" s="148"/>
      <c r="AL680" s="148"/>
      <c r="AM680" s="148"/>
      <c r="AN680" s="148"/>
      <c r="AO680" s="148"/>
      <c r="AP680" s="148"/>
      <c r="AQ680" s="148"/>
      <c r="AR680" s="148"/>
      <c r="AS680" s="148"/>
      <c r="AT680" s="148"/>
      <c r="AU680" s="148"/>
      <c r="AV680" s="148"/>
      <c r="AW680" s="148"/>
      <c r="AX680" s="148"/>
      <c r="AY680" s="148"/>
      <c r="AZ680" s="148"/>
      <c r="BA680" s="148"/>
      <c r="BB680" s="148"/>
      <c r="BC680" s="148"/>
      <c r="BD680" s="148"/>
      <c r="BE680" s="148"/>
      <c r="BF680" s="148"/>
      <c r="BG680" s="148"/>
      <c r="BH680" s="148"/>
      <c r="BI680" s="148"/>
      <c r="BJ680" s="148"/>
      <c r="BK680" s="148"/>
      <c r="BL680" s="148"/>
      <c r="BM680" s="148"/>
      <c r="BN680" s="148"/>
      <c r="BO680" s="148"/>
      <c r="BP680" s="148"/>
      <c r="BQ680" s="148"/>
      <c r="BR680" s="148"/>
      <c r="BS680" s="148"/>
      <c r="BT680" s="148"/>
      <c r="BU680" s="148"/>
      <c r="BV680" s="148"/>
      <c r="BW680" s="148"/>
      <c r="BX680" s="148"/>
      <c r="BY680" s="148"/>
      <c r="BZ680" s="148"/>
      <c r="CA680" s="148"/>
      <c r="CB680" s="148"/>
      <c r="CC680" s="148"/>
      <c r="CD680" s="148"/>
      <c r="CE680" s="148"/>
      <c r="CF680" s="148"/>
      <c r="CG680" s="148"/>
      <c r="CH680" s="148"/>
      <c r="CI680" s="148"/>
      <c r="CJ680" s="148"/>
      <c r="CK680" s="148"/>
      <c r="CL680" s="148"/>
      <c r="CM680" s="148"/>
      <c r="CN680" s="148"/>
      <c r="CO680" s="148"/>
      <c r="CP680" s="148"/>
      <c r="CQ680" s="148"/>
      <c r="CR680" s="148"/>
      <c r="CS680" s="148"/>
      <c r="CT680" s="148"/>
      <c r="CU680" s="148"/>
      <c r="CV680" s="148"/>
      <c r="CW680" s="148"/>
      <c r="CX680" s="148"/>
      <c r="CY680" s="148"/>
      <c r="CZ680" s="148"/>
      <c r="DA680" s="148"/>
      <c r="DB680" s="148"/>
      <c r="DC680" s="148"/>
      <c r="DD680" s="148"/>
      <c r="DE680" s="148"/>
      <c r="DF680" s="148"/>
      <c r="DG680" s="148"/>
      <c r="DH680" s="148"/>
      <c r="DI680" s="148"/>
      <c r="DJ680" s="148"/>
      <c r="DK680" s="148"/>
      <c r="DL680" s="148"/>
      <c r="DM680" s="148"/>
      <c r="DN680" s="148"/>
      <c r="DO680" s="148"/>
      <c r="DP680" s="148"/>
      <c r="DQ680" s="148"/>
      <c r="DR680" s="148"/>
      <c r="DS680" s="148"/>
      <c r="DT680" s="148"/>
      <c r="DU680" s="148"/>
      <c r="DV680" s="148"/>
      <c r="DW680" s="148"/>
      <c r="DX680" s="148"/>
      <c r="DY680" s="148"/>
      <c r="DZ680" s="148"/>
      <c r="EA680" s="148"/>
      <c r="EB680" s="148"/>
      <c r="EC680" s="148"/>
      <c r="ED680" s="148"/>
      <c r="EE680" s="148"/>
      <c r="EF680" s="148"/>
      <c r="EG680" s="148"/>
      <c r="EH680" s="148"/>
      <c r="EI680" s="148"/>
      <c r="EJ680" s="148"/>
      <c r="EK680" s="148"/>
      <c r="EL680" s="148"/>
      <c r="EM680" s="148"/>
      <c r="EN680" s="148"/>
      <c r="EO680" s="148"/>
      <c r="EP680" s="148"/>
      <c r="EQ680" s="148"/>
      <c r="ER680" s="148"/>
      <c r="ES680" s="148"/>
      <c r="ET680" s="148"/>
      <c r="EU680" s="148"/>
      <c r="EV680" s="148"/>
      <c r="EW680" s="148"/>
      <c r="EX680" s="148"/>
      <c r="EY680" s="148"/>
      <c r="EZ680" s="148"/>
      <c r="FA680" s="148"/>
      <c r="FB680" s="148"/>
      <c r="FC680" s="148"/>
      <c r="FD680" s="148"/>
      <c r="FE680" s="148"/>
      <c r="FF680" s="148"/>
      <c r="FG680" s="148"/>
      <c r="FH680" s="148"/>
      <c r="FI680" s="148"/>
      <c r="FJ680" s="148"/>
      <c r="FK680" s="148"/>
      <c r="FL680" s="148"/>
      <c r="FM680" s="148"/>
      <c r="FN680" s="148"/>
      <c r="FO680" s="148"/>
      <c r="FP680" s="148"/>
      <c r="FQ680" s="148"/>
      <c r="FR680" s="148"/>
      <c r="FS680" s="148"/>
      <c r="FT680" s="148"/>
      <c r="FU680" s="148"/>
      <c r="FV680" s="148"/>
      <c r="FW680" s="148"/>
      <c r="FX680" s="148"/>
      <c r="FY680" s="148"/>
      <c r="FZ680" s="148"/>
      <c r="GA680" s="148"/>
      <c r="GB680" s="148"/>
      <c r="GC680" s="148"/>
      <c r="GD680" s="148"/>
      <c r="GE680" s="148"/>
      <c r="GF680" s="148"/>
      <c r="GG680" s="148"/>
      <c r="GH680" s="148"/>
      <c r="GI680" s="148"/>
      <c r="GJ680" s="148"/>
      <c r="GK680" s="148"/>
      <c r="GL680" s="148"/>
      <c r="GM680" s="148"/>
      <c r="GN680" s="148"/>
      <c r="GO680" s="148"/>
      <c r="GP680" s="148"/>
      <c r="GQ680" s="148"/>
      <c r="GR680" s="148"/>
      <c r="GS680" s="148"/>
      <c r="GT680" s="148"/>
      <c r="GU680" s="148"/>
      <c r="GV680" s="148"/>
      <c r="GW680" s="148"/>
      <c r="GX680" s="148"/>
      <c r="GY680" s="148"/>
      <c r="GZ680" s="148"/>
      <c r="HA680" s="148"/>
      <c r="HB680" s="148"/>
      <c r="HC680" s="148"/>
      <c r="HD680" s="148"/>
      <c r="HE680" s="148"/>
      <c r="HF680" s="148"/>
      <c r="HG680" s="148"/>
      <c r="HH680" s="148"/>
      <c r="HI680" s="148"/>
      <c r="HJ680" s="148"/>
      <c r="HK680" s="148"/>
      <c r="HL680" s="148"/>
      <c r="HM680" s="148"/>
      <c r="HN680" s="148"/>
      <c r="HO680" s="148"/>
      <c r="HP680" s="148"/>
      <c r="HQ680" s="148"/>
      <c r="HR680" s="148"/>
      <c r="HS680" s="148"/>
      <c r="HT680" s="148"/>
      <c r="HU680" s="148"/>
      <c r="HV680" s="148"/>
      <c r="HW680" s="148"/>
      <c r="HX680" s="148"/>
      <c r="HY680" s="148"/>
      <c r="HZ680" s="148"/>
      <c r="IA680" s="148"/>
      <c r="IB680" s="148"/>
      <c r="IC680" s="148"/>
      <c r="ID680" s="148"/>
      <c r="IE680" s="148"/>
      <c r="IF680" s="148"/>
      <c r="IG680" s="148"/>
      <c r="IH680" s="148"/>
      <c r="II680" s="148"/>
      <c r="IJ680" s="148"/>
      <c r="IK680" s="148"/>
      <c r="IL680" s="148"/>
      <c r="IM680" s="148"/>
      <c r="IN680" s="148"/>
      <c r="IO680" s="148"/>
      <c r="IP680" s="148"/>
      <c r="IQ680" s="148"/>
      <c r="IR680" s="148"/>
      <c r="IS680" s="148"/>
      <c r="IT680" s="148"/>
      <c r="IU680" s="148"/>
    </row>
    <row r="681" spans="1:256" s="148" customFormat="1" ht="20.25" customHeight="1">
      <c r="A681" s="149"/>
      <c r="B681" s="149"/>
      <c r="C681" s="149"/>
      <c r="D681" s="149"/>
      <c r="E681" s="149"/>
      <c r="F681" s="149"/>
      <c r="G681" s="177"/>
      <c r="H681" s="177"/>
      <c r="I681" s="177"/>
      <c r="J681" s="177"/>
      <c r="K681" s="177"/>
      <c r="L681" s="177"/>
      <c r="N681" s="155"/>
      <c r="O681" s="219" t="s">
        <v>716</v>
      </c>
      <c r="P681" s="219"/>
      <c r="Q681" s="246">
        <f>SUM(Q5:Q678)</f>
        <v>0</v>
      </c>
      <c r="R681" s="247">
        <f>SUM(R5:R678)</f>
        <v>0</v>
      </c>
      <c r="S681" s="248">
        <f>SUM(S5:S678)</f>
        <v>0</v>
      </c>
      <c r="T681" s="147"/>
      <c r="V681" s="157"/>
      <c r="W681" s="158"/>
      <c r="X681" s="156"/>
      <c r="Y681" s="155"/>
      <c r="IV681" s="146"/>
    </row>
    <row r="682" spans="1:255" s="146" customFormat="1" ht="23.25" customHeight="1">
      <c r="A682" s="149"/>
      <c r="B682" s="149"/>
      <c r="C682" s="149"/>
      <c r="D682" s="149"/>
      <c r="E682" s="149"/>
      <c r="F682" s="149"/>
      <c r="G682" s="149"/>
      <c r="H682" s="176"/>
      <c r="I682" s="176"/>
      <c r="J682" s="176"/>
      <c r="K682" s="176"/>
      <c r="L682" s="159"/>
      <c r="M682" s="159"/>
      <c r="N682" s="160"/>
      <c r="O682" s="219" t="s">
        <v>717</v>
      </c>
      <c r="P682" s="219"/>
      <c r="Q682" s="218">
        <f>S681+R681+Q681</f>
        <v>0</v>
      </c>
      <c r="R682" s="218"/>
      <c r="S682" s="218"/>
      <c r="T682" s="147"/>
      <c r="U682" s="148"/>
      <c r="V682" s="153"/>
      <c r="W682" s="161"/>
      <c r="X682" s="219"/>
      <c r="Y682" s="219"/>
      <c r="Z682" s="148"/>
      <c r="AA682" s="148"/>
      <c r="AB682" s="148"/>
      <c r="AC682" s="148"/>
      <c r="AD682" s="148"/>
      <c r="AE682" s="148"/>
      <c r="AF682" s="148"/>
      <c r="AG682" s="148"/>
      <c r="AH682" s="148"/>
      <c r="AI682" s="148"/>
      <c r="AJ682" s="148"/>
      <c r="AK682" s="148"/>
      <c r="AL682" s="148"/>
      <c r="AM682" s="148"/>
      <c r="AN682" s="148"/>
      <c r="AO682" s="148"/>
      <c r="AP682" s="148"/>
      <c r="AQ682" s="148"/>
      <c r="AR682" s="148"/>
      <c r="AS682" s="148"/>
      <c r="AT682" s="148"/>
      <c r="AU682" s="148"/>
      <c r="AV682" s="148"/>
      <c r="AW682" s="148"/>
      <c r="AX682" s="148"/>
      <c r="AY682" s="148"/>
      <c r="AZ682" s="148"/>
      <c r="BA682" s="148"/>
      <c r="BB682" s="148"/>
      <c r="BC682" s="148"/>
      <c r="BD682" s="148"/>
      <c r="BE682" s="148"/>
      <c r="BF682" s="148"/>
      <c r="BG682" s="148"/>
      <c r="BH682" s="148"/>
      <c r="BI682" s="148"/>
      <c r="BJ682" s="148"/>
      <c r="BK682" s="148"/>
      <c r="BL682" s="148"/>
      <c r="BM682" s="148"/>
      <c r="BN682" s="148"/>
      <c r="BO682" s="148"/>
      <c r="BP682" s="148"/>
      <c r="BQ682" s="148"/>
      <c r="BR682" s="148"/>
      <c r="BS682" s="148"/>
      <c r="BT682" s="148"/>
      <c r="BU682" s="148"/>
      <c r="BV682" s="148"/>
      <c r="BW682" s="148"/>
      <c r="BX682" s="148"/>
      <c r="BY682" s="148"/>
      <c r="BZ682" s="148"/>
      <c r="CA682" s="148"/>
      <c r="CB682" s="148"/>
      <c r="CC682" s="148"/>
      <c r="CD682" s="148"/>
      <c r="CE682" s="148"/>
      <c r="CF682" s="148"/>
      <c r="CG682" s="148"/>
      <c r="CH682" s="148"/>
      <c r="CI682" s="148"/>
      <c r="CJ682" s="148"/>
      <c r="CK682" s="148"/>
      <c r="CL682" s="148"/>
      <c r="CM682" s="148"/>
      <c r="CN682" s="148"/>
      <c r="CO682" s="148"/>
      <c r="CP682" s="148"/>
      <c r="CQ682" s="148"/>
      <c r="CR682" s="148"/>
      <c r="CS682" s="148"/>
      <c r="CT682" s="148"/>
      <c r="CU682" s="148"/>
      <c r="CV682" s="148"/>
      <c r="CW682" s="148"/>
      <c r="CX682" s="148"/>
      <c r="CY682" s="148"/>
      <c r="CZ682" s="148"/>
      <c r="DA682" s="148"/>
      <c r="DB682" s="148"/>
      <c r="DC682" s="148"/>
      <c r="DD682" s="148"/>
      <c r="DE682" s="148"/>
      <c r="DF682" s="148"/>
      <c r="DG682" s="148"/>
      <c r="DH682" s="148"/>
      <c r="DI682" s="148"/>
      <c r="DJ682" s="148"/>
      <c r="DK682" s="148"/>
      <c r="DL682" s="148"/>
      <c r="DM682" s="148"/>
      <c r="DN682" s="148"/>
      <c r="DO682" s="148"/>
      <c r="DP682" s="148"/>
      <c r="DQ682" s="148"/>
      <c r="DR682" s="148"/>
      <c r="DS682" s="148"/>
      <c r="DT682" s="148"/>
      <c r="DU682" s="148"/>
      <c r="DV682" s="148"/>
      <c r="DW682" s="148"/>
      <c r="DX682" s="148"/>
      <c r="DY682" s="148"/>
      <c r="DZ682" s="148"/>
      <c r="EA682" s="148"/>
      <c r="EB682" s="148"/>
      <c r="EC682" s="148"/>
      <c r="ED682" s="148"/>
      <c r="EE682" s="148"/>
      <c r="EF682" s="148"/>
      <c r="EG682" s="148"/>
      <c r="EH682" s="148"/>
      <c r="EI682" s="148"/>
      <c r="EJ682" s="148"/>
      <c r="EK682" s="148"/>
      <c r="EL682" s="148"/>
      <c r="EM682" s="148"/>
      <c r="EN682" s="148"/>
      <c r="EO682" s="148"/>
      <c r="EP682" s="148"/>
      <c r="EQ682" s="148"/>
      <c r="ER682" s="148"/>
      <c r="ES682" s="148"/>
      <c r="ET682" s="148"/>
      <c r="EU682" s="148"/>
      <c r="EV682" s="148"/>
      <c r="EW682" s="148"/>
      <c r="EX682" s="148"/>
      <c r="EY682" s="148"/>
      <c r="EZ682" s="148"/>
      <c r="FA682" s="148"/>
      <c r="FB682" s="148"/>
      <c r="FC682" s="148"/>
      <c r="FD682" s="148"/>
      <c r="FE682" s="148"/>
      <c r="FF682" s="148"/>
      <c r="FG682" s="148"/>
      <c r="FH682" s="148"/>
      <c r="FI682" s="148"/>
      <c r="FJ682" s="148"/>
      <c r="FK682" s="148"/>
      <c r="FL682" s="148"/>
      <c r="FM682" s="148"/>
      <c r="FN682" s="148"/>
      <c r="FO682" s="148"/>
      <c r="FP682" s="148"/>
      <c r="FQ682" s="148"/>
      <c r="FR682" s="148"/>
      <c r="FS682" s="148"/>
      <c r="FT682" s="148"/>
      <c r="FU682" s="148"/>
      <c r="FV682" s="148"/>
      <c r="FW682" s="148"/>
      <c r="FX682" s="148"/>
      <c r="FY682" s="148"/>
      <c r="FZ682" s="148"/>
      <c r="GA682" s="148"/>
      <c r="GB682" s="148"/>
      <c r="GC682" s="148"/>
      <c r="GD682" s="148"/>
      <c r="GE682" s="148"/>
      <c r="GF682" s="148"/>
      <c r="GG682" s="148"/>
      <c r="GH682" s="148"/>
      <c r="GI682" s="148"/>
      <c r="GJ682" s="148"/>
      <c r="GK682" s="148"/>
      <c r="GL682" s="148"/>
      <c r="GM682" s="148"/>
      <c r="GN682" s="148"/>
      <c r="GO682" s="148"/>
      <c r="GP682" s="148"/>
      <c r="GQ682" s="148"/>
      <c r="GR682" s="148"/>
      <c r="GS682" s="148"/>
      <c r="GT682" s="148"/>
      <c r="GU682" s="148"/>
      <c r="GV682" s="148"/>
      <c r="GW682" s="148"/>
      <c r="GX682" s="148"/>
      <c r="GY682" s="148"/>
      <c r="GZ682" s="148"/>
      <c r="HA682" s="148"/>
      <c r="HB682" s="148"/>
      <c r="HC682" s="148"/>
      <c r="HD682" s="148"/>
      <c r="HE682" s="148"/>
      <c r="HF682" s="148"/>
      <c r="HG682" s="148"/>
      <c r="HH682" s="148"/>
      <c r="HI682" s="148"/>
      <c r="HJ682" s="148"/>
      <c r="HK682" s="148"/>
      <c r="HL682" s="148"/>
      <c r="HM682" s="148"/>
      <c r="HN682" s="148"/>
      <c r="HO682" s="148"/>
      <c r="HP682" s="148"/>
      <c r="HQ682" s="148"/>
      <c r="HR682" s="148"/>
      <c r="HS682" s="148"/>
      <c r="HT682" s="148"/>
      <c r="HU682" s="148"/>
      <c r="HV682" s="148"/>
      <c r="HW682" s="148"/>
      <c r="HX682" s="148"/>
      <c r="HY682" s="148"/>
      <c r="HZ682" s="148"/>
      <c r="IA682" s="148"/>
      <c r="IB682" s="148"/>
      <c r="IC682" s="148"/>
      <c r="ID682" s="148"/>
      <c r="IE682" s="148"/>
      <c r="IF682" s="148"/>
      <c r="IG682" s="148"/>
      <c r="IH682" s="148"/>
      <c r="II682" s="148"/>
      <c r="IJ682" s="148"/>
      <c r="IK682" s="148"/>
      <c r="IL682" s="148"/>
      <c r="IM682" s="148"/>
      <c r="IN682" s="148"/>
      <c r="IO682" s="148"/>
      <c r="IP682" s="148"/>
      <c r="IQ682" s="148"/>
      <c r="IR682" s="148"/>
      <c r="IS682" s="148"/>
      <c r="IT682" s="148"/>
      <c r="IU682" s="148"/>
    </row>
    <row r="683" spans="1:255" s="146" customFormat="1" ht="12.75" customHeight="1">
      <c r="A683" s="149"/>
      <c r="B683" s="149"/>
      <c r="C683" s="149"/>
      <c r="D683" s="149"/>
      <c r="E683" s="149"/>
      <c r="F683" s="149"/>
      <c r="G683" s="149"/>
      <c r="K683" s="149"/>
      <c r="L683" s="149"/>
      <c r="M683" s="149"/>
      <c r="N683" s="150"/>
      <c r="O683" s="150"/>
      <c r="P683" s="150"/>
      <c r="Q683" s="156"/>
      <c r="R683" s="162"/>
      <c r="S683" s="163"/>
      <c r="T683" s="147"/>
      <c r="U683" s="148"/>
      <c r="V683" s="153"/>
      <c r="W683" s="154"/>
      <c r="X683" s="150"/>
      <c r="Y683" s="150"/>
      <c r="Z683" s="148"/>
      <c r="AA683" s="148"/>
      <c r="AB683" s="148"/>
      <c r="AC683" s="148"/>
      <c r="AD683" s="148"/>
      <c r="AE683" s="148"/>
      <c r="AF683" s="148"/>
      <c r="AG683" s="148"/>
      <c r="AH683" s="148"/>
      <c r="AI683" s="148"/>
      <c r="AJ683" s="148"/>
      <c r="AK683" s="148"/>
      <c r="AL683" s="148"/>
      <c r="AM683" s="148"/>
      <c r="AN683" s="148"/>
      <c r="AO683" s="148"/>
      <c r="AP683" s="148"/>
      <c r="AQ683" s="148"/>
      <c r="AR683" s="148"/>
      <c r="AS683" s="148"/>
      <c r="AT683" s="148"/>
      <c r="AU683" s="148"/>
      <c r="AV683" s="148"/>
      <c r="AW683" s="148"/>
      <c r="AX683" s="148"/>
      <c r="AY683" s="148"/>
      <c r="AZ683" s="148"/>
      <c r="BA683" s="148"/>
      <c r="BB683" s="148"/>
      <c r="BC683" s="148"/>
      <c r="BD683" s="148"/>
      <c r="BE683" s="148"/>
      <c r="BF683" s="148"/>
      <c r="BG683" s="148"/>
      <c r="BH683" s="148"/>
      <c r="BI683" s="148"/>
      <c r="BJ683" s="148"/>
      <c r="BK683" s="148"/>
      <c r="BL683" s="148"/>
      <c r="BM683" s="148"/>
      <c r="BN683" s="148"/>
      <c r="BO683" s="148"/>
      <c r="BP683" s="148"/>
      <c r="BQ683" s="148"/>
      <c r="BR683" s="148"/>
      <c r="BS683" s="148"/>
      <c r="BT683" s="148"/>
      <c r="BU683" s="148"/>
      <c r="BV683" s="148"/>
      <c r="BW683" s="148"/>
      <c r="BX683" s="148"/>
      <c r="BY683" s="148"/>
      <c r="BZ683" s="148"/>
      <c r="CA683" s="148"/>
      <c r="CB683" s="148"/>
      <c r="CC683" s="148"/>
      <c r="CD683" s="148"/>
      <c r="CE683" s="148"/>
      <c r="CF683" s="148"/>
      <c r="CG683" s="148"/>
      <c r="CH683" s="148"/>
      <c r="CI683" s="148"/>
      <c r="CJ683" s="148"/>
      <c r="CK683" s="148"/>
      <c r="CL683" s="148"/>
      <c r="CM683" s="148"/>
      <c r="CN683" s="148"/>
      <c r="CO683" s="148"/>
      <c r="CP683" s="148"/>
      <c r="CQ683" s="148"/>
      <c r="CR683" s="148"/>
      <c r="CS683" s="148"/>
      <c r="CT683" s="148"/>
      <c r="CU683" s="148"/>
      <c r="CV683" s="148"/>
      <c r="CW683" s="148"/>
      <c r="CX683" s="148"/>
      <c r="CY683" s="148"/>
      <c r="CZ683" s="148"/>
      <c r="DA683" s="148"/>
      <c r="DB683" s="148"/>
      <c r="DC683" s="148"/>
      <c r="DD683" s="148"/>
      <c r="DE683" s="148"/>
      <c r="DF683" s="148"/>
      <c r="DG683" s="148"/>
      <c r="DH683" s="148"/>
      <c r="DI683" s="148"/>
      <c r="DJ683" s="148"/>
      <c r="DK683" s="148"/>
      <c r="DL683" s="148"/>
      <c r="DM683" s="148"/>
      <c r="DN683" s="148"/>
      <c r="DO683" s="148"/>
      <c r="DP683" s="148"/>
      <c r="DQ683" s="148"/>
      <c r="DR683" s="148"/>
      <c r="DS683" s="148"/>
      <c r="DT683" s="148"/>
      <c r="DU683" s="148"/>
      <c r="DV683" s="148"/>
      <c r="DW683" s="148"/>
      <c r="DX683" s="148"/>
      <c r="DY683" s="148"/>
      <c r="DZ683" s="148"/>
      <c r="EA683" s="148"/>
      <c r="EB683" s="148"/>
      <c r="EC683" s="148"/>
      <c r="ED683" s="148"/>
      <c r="EE683" s="148"/>
      <c r="EF683" s="148"/>
      <c r="EG683" s="148"/>
      <c r="EH683" s="148"/>
      <c r="EI683" s="148"/>
      <c r="EJ683" s="148"/>
      <c r="EK683" s="148"/>
      <c r="EL683" s="148"/>
      <c r="EM683" s="148"/>
      <c r="EN683" s="148"/>
      <c r="EO683" s="148"/>
      <c r="EP683" s="148"/>
      <c r="EQ683" s="148"/>
      <c r="ER683" s="148"/>
      <c r="ES683" s="148"/>
      <c r="ET683" s="148"/>
      <c r="EU683" s="148"/>
      <c r="EV683" s="148"/>
      <c r="EW683" s="148"/>
      <c r="EX683" s="148"/>
      <c r="EY683" s="148"/>
      <c r="EZ683" s="148"/>
      <c r="FA683" s="148"/>
      <c r="FB683" s="148"/>
      <c r="FC683" s="148"/>
      <c r="FD683" s="148"/>
      <c r="FE683" s="148"/>
      <c r="FF683" s="148"/>
      <c r="FG683" s="148"/>
      <c r="FH683" s="148"/>
      <c r="FI683" s="148"/>
      <c r="FJ683" s="148"/>
      <c r="FK683" s="148"/>
      <c r="FL683" s="148"/>
      <c r="FM683" s="148"/>
      <c r="FN683" s="148"/>
      <c r="FO683" s="148"/>
      <c r="FP683" s="148"/>
      <c r="FQ683" s="148"/>
      <c r="FR683" s="148"/>
      <c r="FS683" s="148"/>
      <c r="FT683" s="148"/>
      <c r="FU683" s="148"/>
      <c r="FV683" s="148"/>
      <c r="FW683" s="148"/>
      <c r="FX683" s="148"/>
      <c r="FY683" s="148"/>
      <c r="FZ683" s="148"/>
      <c r="GA683" s="148"/>
      <c r="GB683" s="148"/>
      <c r="GC683" s="148"/>
      <c r="GD683" s="148"/>
      <c r="GE683" s="148"/>
      <c r="GF683" s="148"/>
      <c r="GG683" s="148"/>
      <c r="GH683" s="148"/>
      <c r="GI683" s="148"/>
      <c r="GJ683" s="148"/>
      <c r="GK683" s="148"/>
      <c r="GL683" s="148"/>
      <c r="GM683" s="148"/>
      <c r="GN683" s="148"/>
      <c r="GO683" s="148"/>
      <c r="GP683" s="148"/>
      <c r="GQ683" s="148"/>
      <c r="GR683" s="148"/>
      <c r="GS683" s="148"/>
      <c r="GT683" s="148"/>
      <c r="GU683" s="148"/>
      <c r="GV683" s="148"/>
      <c r="GW683" s="148"/>
      <c r="GX683" s="148"/>
      <c r="GY683" s="148"/>
      <c r="GZ683" s="148"/>
      <c r="HA683" s="148"/>
      <c r="HB683" s="148"/>
      <c r="HC683" s="148"/>
      <c r="HD683" s="148"/>
      <c r="HE683" s="148"/>
      <c r="HF683" s="148"/>
      <c r="HG683" s="148"/>
      <c r="HH683" s="148"/>
      <c r="HI683" s="148"/>
      <c r="HJ683" s="148"/>
      <c r="HK683" s="148"/>
      <c r="HL683" s="148"/>
      <c r="HM683" s="148"/>
      <c r="HN683" s="148"/>
      <c r="HO683" s="148"/>
      <c r="HP683" s="148"/>
      <c r="HQ683" s="148"/>
      <c r="HR683" s="148"/>
      <c r="HS683" s="148"/>
      <c r="HT683" s="148"/>
      <c r="HU683" s="148"/>
      <c r="HV683" s="148"/>
      <c r="HW683" s="148"/>
      <c r="HX683" s="148"/>
      <c r="HY683" s="148"/>
      <c r="HZ683" s="148"/>
      <c r="IA683" s="148"/>
      <c r="IB683" s="148"/>
      <c r="IC683" s="148"/>
      <c r="ID683" s="148"/>
      <c r="IE683" s="148"/>
      <c r="IF683" s="148"/>
      <c r="IG683" s="148"/>
      <c r="IH683" s="148"/>
      <c r="II683" s="148"/>
      <c r="IJ683" s="148"/>
      <c r="IK683" s="148"/>
      <c r="IL683" s="148"/>
      <c r="IM683" s="148"/>
      <c r="IN683" s="148"/>
      <c r="IO683" s="148"/>
      <c r="IP683" s="148"/>
      <c r="IQ683" s="148"/>
      <c r="IR683" s="148"/>
      <c r="IS683" s="148"/>
      <c r="IT683" s="148"/>
      <c r="IU683" s="148"/>
    </row>
    <row r="684" spans="1:255" s="146" customFormat="1" ht="12.75" customHeight="1">
      <c r="A684" s="149"/>
      <c r="B684" s="149"/>
      <c r="C684" s="149"/>
      <c r="D684" s="149"/>
      <c r="E684" s="149"/>
      <c r="F684" s="164"/>
      <c r="G684" s="164"/>
      <c r="H684" s="165"/>
      <c r="I684" s="165"/>
      <c r="J684" s="165"/>
      <c r="K684" s="164"/>
      <c r="L684" s="164"/>
      <c r="M684" s="164"/>
      <c r="N684" s="164"/>
      <c r="O684" s="164"/>
      <c r="P684" s="164"/>
      <c r="Q684" s="166"/>
      <c r="R684" s="167"/>
      <c r="S684" s="168"/>
      <c r="T684" s="147"/>
      <c r="U684" s="148"/>
      <c r="V684" s="164"/>
      <c r="W684" s="169"/>
      <c r="X684" s="164"/>
      <c r="Y684" s="164"/>
      <c r="Z684" s="148"/>
      <c r="AA684" s="148"/>
      <c r="AB684" s="148"/>
      <c r="AC684" s="148"/>
      <c r="AD684" s="148"/>
      <c r="AE684" s="148"/>
      <c r="AF684" s="148"/>
      <c r="AG684" s="148"/>
      <c r="AH684" s="148"/>
      <c r="AI684" s="148"/>
      <c r="AJ684" s="148"/>
      <c r="AK684" s="148"/>
      <c r="AL684" s="148"/>
      <c r="AM684" s="148"/>
      <c r="AN684" s="148"/>
      <c r="AO684" s="148"/>
      <c r="AP684" s="148"/>
      <c r="AQ684" s="148"/>
      <c r="AR684" s="148"/>
      <c r="AS684" s="148"/>
      <c r="AT684" s="148"/>
      <c r="AU684" s="148"/>
      <c r="AV684" s="148"/>
      <c r="AW684" s="148"/>
      <c r="AX684" s="148"/>
      <c r="AY684" s="148"/>
      <c r="AZ684" s="148"/>
      <c r="BA684" s="148"/>
      <c r="BB684" s="148"/>
      <c r="BC684" s="148"/>
      <c r="BD684" s="148"/>
      <c r="BE684" s="148"/>
      <c r="BF684" s="148"/>
      <c r="BG684" s="148"/>
      <c r="BH684" s="148"/>
      <c r="BI684" s="148"/>
      <c r="BJ684" s="148"/>
      <c r="BK684" s="148"/>
      <c r="BL684" s="148"/>
      <c r="BM684" s="148"/>
      <c r="BN684" s="148"/>
      <c r="BO684" s="148"/>
      <c r="BP684" s="148"/>
      <c r="BQ684" s="148"/>
      <c r="BR684" s="148"/>
      <c r="BS684" s="148"/>
      <c r="BT684" s="148"/>
      <c r="BU684" s="148"/>
      <c r="BV684" s="148"/>
      <c r="BW684" s="148"/>
      <c r="BX684" s="148"/>
      <c r="BY684" s="148"/>
      <c r="BZ684" s="148"/>
      <c r="CA684" s="148"/>
      <c r="CB684" s="148"/>
      <c r="CC684" s="148"/>
      <c r="CD684" s="148"/>
      <c r="CE684" s="148"/>
      <c r="CF684" s="148"/>
      <c r="CG684" s="148"/>
      <c r="CH684" s="148"/>
      <c r="CI684" s="148"/>
      <c r="CJ684" s="148"/>
      <c r="CK684" s="148"/>
      <c r="CL684" s="148"/>
      <c r="CM684" s="148"/>
      <c r="CN684" s="148"/>
      <c r="CO684" s="148"/>
      <c r="CP684" s="148"/>
      <c r="CQ684" s="148"/>
      <c r="CR684" s="148"/>
      <c r="CS684" s="148"/>
      <c r="CT684" s="148"/>
      <c r="CU684" s="148"/>
      <c r="CV684" s="148"/>
      <c r="CW684" s="148"/>
      <c r="CX684" s="148"/>
      <c r="CY684" s="148"/>
      <c r="CZ684" s="148"/>
      <c r="DA684" s="148"/>
      <c r="DB684" s="148"/>
      <c r="DC684" s="148"/>
      <c r="DD684" s="148"/>
      <c r="DE684" s="148"/>
      <c r="DF684" s="148"/>
      <c r="DG684" s="148"/>
      <c r="DH684" s="148"/>
      <c r="DI684" s="148"/>
      <c r="DJ684" s="148"/>
      <c r="DK684" s="148"/>
      <c r="DL684" s="148"/>
      <c r="DM684" s="148"/>
      <c r="DN684" s="148"/>
      <c r="DO684" s="148"/>
      <c r="DP684" s="148"/>
      <c r="DQ684" s="148"/>
      <c r="DR684" s="148"/>
      <c r="DS684" s="148"/>
      <c r="DT684" s="148"/>
      <c r="DU684" s="148"/>
      <c r="DV684" s="148"/>
      <c r="DW684" s="148"/>
      <c r="DX684" s="148"/>
      <c r="DY684" s="148"/>
      <c r="DZ684" s="148"/>
      <c r="EA684" s="148"/>
      <c r="EB684" s="148"/>
      <c r="EC684" s="148"/>
      <c r="ED684" s="148"/>
      <c r="EE684" s="148"/>
      <c r="EF684" s="148"/>
      <c r="EG684" s="148"/>
      <c r="EH684" s="148"/>
      <c r="EI684" s="148"/>
      <c r="EJ684" s="148"/>
      <c r="EK684" s="148"/>
      <c r="EL684" s="148"/>
      <c r="EM684" s="148"/>
      <c r="EN684" s="148"/>
      <c r="EO684" s="148"/>
      <c r="EP684" s="148"/>
      <c r="EQ684" s="148"/>
      <c r="ER684" s="148"/>
      <c r="ES684" s="148"/>
      <c r="ET684" s="148"/>
      <c r="EU684" s="148"/>
      <c r="EV684" s="148"/>
      <c r="EW684" s="148"/>
      <c r="EX684" s="148"/>
      <c r="EY684" s="148"/>
      <c r="EZ684" s="148"/>
      <c r="FA684" s="148"/>
      <c r="FB684" s="148"/>
      <c r="FC684" s="148"/>
      <c r="FD684" s="148"/>
      <c r="FE684" s="148"/>
      <c r="FF684" s="148"/>
      <c r="FG684" s="148"/>
      <c r="FH684" s="148"/>
      <c r="FI684" s="148"/>
      <c r="FJ684" s="148"/>
      <c r="FK684" s="148"/>
      <c r="FL684" s="148"/>
      <c r="FM684" s="148"/>
      <c r="FN684" s="148"/>
      <c r="FO684" s="148"/>
      <c r="FP684" s="148"/>
      <c r="FQ684" s="148"/>
      <c r="FR684" s="148"/>
      <c r="FS684" s="148"/>
      <c r="FT684" s="148"/>
      <c r="FU684" s="148"/>
      <c r="FV684" s="148"/>
      <c r="FW684" s="148"/>
      <c r="FX684" s="148"/>
      <c r="FY684" s="148"/>
      <c r="FZ684" s="148"/>
      <c r="GA684" s="148"/>
      <c r="GB684" s="148"/>
      <c r="GC684" s="148"/>
      <c r="GD684" s="148"/>
      <c r="GE684" s="148"/>
      <c r="GF684" s="148"/>
      <c r="GG684" s="148"/>
      <c r="GH684" s="148"/>
      <c r="GI684" s="148"/>
      <c r="GJ684" s="148"/>
      <c r="GK684" s="148"/>
      <c r="GL684" s="148"/>
      <c r="GM684" s="148"/>
      <c r="GN684" s="148"/>
      <c r="GO684" s="148"/>
      <c r="GP684" s="148"/>
      <c r="GQ684" s="148"/>
      <c r="GR684" s="148"/>
      <c r="GS684" s="148"/>
      <c r="GT684" s="148"/>
      <c r="GU684" s="148"/>
      <c r="GV684" s="148"/>
      <c r="GW684" s="148"/>
      <c r="GX684" s="148"/>
      <c r="GY684" s="148"/>
      <c r="GZ684" s="148"/>
      <c r="HA684" s="148"/>
      <c r="HB684" s="148"/>
      <c r="HC684" s="148"/>
      <c r="HD684" s="148"/>
      <c r="HE684" s="148"/>
      <c r="HF684" s="148"/>
      <c r="HG684" s="148"/>
      <c r="HH684" s="148"/>
      <c r="HI684" s="148"/>
      <c r="HJ684" s="148"/>
      <c r="HK684" s="148"/>
      <c r="HL684" s="148"/>
      <c r="HM684" s="148"/>
      <c r="HN684" s="148"/>
      <c r="HO684" s="148"/>
      <c r="HP684" s="148"/>
      <c r="HQ684" s="148"/>
      <c r="HR684" s="148"/>
      <c r="HS684" s="148"/>
      <c r="HT684" s="148"/>
      <c r="HU684" s="148"/>
      <c r="HV684" s="148"/>
      <c r="HW684" s="148"/>
      <c r="HX684" s="148"/>
      <c r="HY684" s="148"/>
      <c r="HZ684" s="148"/>
      <c r="IA684" s="148"/>
      <c r="IB684" s="148"/>
      <c r="IC684" s="148"/>
      <c r="ID684" s="148"/>
      <c r="IE684" s="148"/>
      <c r="IF684" s="148"/>
      <c r="IG684" s="148"/>
      <c r="IH684" s="148"/>
      <c r="II684" s="148"/>
      <c r="IJ684" s="148"/>
      <c r="IK684" s="148"/>
      <c r="IL684" s="148"/>
      <c r="IM684" s="148"/>
      <c r="IN684" s="148"/>
      <c r="IO684" s="148"/>
      <c r="IP684" s="148"/>
      <c r="IQ684" s="148"/>
      <c r="IR684" s="148"/>
      <c r="IS684" s="148"/>
      <c r="IT684" s="148"/>
      <c r="IU684" s="148"/>
    </row>
    <row r="685" spans="1:255" s="146" customFormat="1" ht="12.75" customHeight="1">
      <c r="A685" s="149"/>
      <c r="B685" s="149"/>
      <c r="C685" s="149"/>
      <c r="D685" s="149"/>
      <c r="E685" s="149"/>
      <c r="F685" s="164"/>
      <c r="G685" s="164"/>
      <c r="H685" s="165"/>
      <c r="I685" s="165"/>
      <c r="J685" s="165"/>
      <c r="K685" s="164"/>
      <c r="L685" s="164"/>
      <c r="M685" s="164"/>
      <c r="N685" s="164"/>
      <c r="O685" s="164"/>
      <c r="P685" s="164"/>
      <c r="Q685" s="166"/>
      <c r="R685" s="165"/>
      <c r="S685" s="168"/>
      <c r="T685" s="147"/>
      <c r="U685" s="148"/>
      <c r="V685" s="164"/>
      <c r="W685" s="169"/>
      <c r="X685" s="164"/>
      <c r="Y685" s="164"/>
      <c r="Z685" s="148"/>
      <c r="AA685" s="148"/>
      <c r="AB685" s="148"/>
      <c r="AC685" s="148"/>
      <c r="AD685" s="148"/>
      <c r="AE685" s="148"/>
      <c r="AF685" s="148"/>
      <c r="AG685" s="148"/>
      <c r="AH685" s="148"/>
      <c r="AI685" s="148"/>
      <c r="AJ685" s="148"/>
      <c r="AK685" s="148"/>
      <c r="AL685" s="148"/>
      <c r="AM685" s="148"/>
      <c r="AN685" s="148"/>
      <c r="AO685" s="148"/>
      <c r="AP685" s="148"/>
      <c r="AQ685" s="148"/>
      <c r="AR685" s="148"/>
      <c r="AS685" s="148"/>
      <c r="AT685" s="148"/>
      <c r="AU685" s="148"/>
      <c r="AV685" s="148"/>
      <c r="AW685" s="148"/>
      <c r="AX685" s="148"/>
      <c r="AY685" s="148"/>
      <c r="AZ685" s="148"/>
      <c r="BA685" s="148"/>
      <c r="BB685" s="148"/>
      <c r="BC685" s="148"/>
      <c r="BD685" s="148"/>
      <c r="BE685" s="148"/>
      <c r="BF685" s="148"/>
      <c r="BG685" s="148"/>
      <c r="BH685" s="148"/>
      <c r="BI685" s="148"/>
      <c r="BJ685" s="148"/>
      <c r="BK685" s="148"/>
      <c r="BL685" s="148"/>
      <c r="BM685" s="148"/>
      <c r="BN685" s="148"/>
      <c r="BO685" s="148"/>
      <c r="BP685" s="148"/>
      <c r="BQ685" s="148"/>
      <c r="BR685" s="148"/>
      <c r="BS685" s="148"/>
      <c r="BT685" s="148"/>
      <c r="BU685" s="148"/>
      <c r="BV685" s="148"/>
      <c r="BW685" s="148"/>
      <c r="BX685" s="148"/>
      <c r="BY685" s="148"/>
      <c r="BZ685" s="148"/>
      <c r="CA685" s="148"/>
      <c r="CB685" s="148"/>
      <c r="CC685" s="148"/>
      <c r="CD685" s="148"/>
      <c r="CE685" s="148"/>
      <c r="CF685" s="148"/>
      <c r="CG685" s="148"/>
      <c r="CH685" s="148"/>
      <c r="CI685" s="148"/>
      <c r="CJ685" s="148"/>
      <c r="CK685" s="148"/>
      <c r="CL685" s="148"/>
      <c r="CM685" s="148"/>
      <c r="CN685" s="148"/>
      <c r="CO685" s="148"/>
      <c r="CP685" s="148"/>
      <c r="CQ685" s="148"/>
      <c r="CR685" s="148"/>
      <c r="CS685" s="148"/>
      <c r="CT685" s="148"/>
      <c r="CU685" s="148"/>
      <c r="CV685" s="148"/>
      <c r="CW685" s="148"/>
      <c r="CX685" s="148"/>
      <c r="CY685" s="148"/>
      <c r="CZ685" s="148"/>
      <c r="DA685" s="148"/>
      <c r="DB685" s="148"/>
      <c r="DC685" s="148"/>
      <c r="DD685" s="148"/>
      <c r="DE685" s="148"/>
      <c r="DF685" s="148"/>
      <c r="DG685" s="148"/>
      <c r="DH685" s="148"/>
      <c r="DI685" s="148"/>
      <c r="DJ685" s="148"/>
      <c r="DK685" s="148"/>
      <c r="DL685" s="148"/>
      <c r="DM685" s="148"/>
      <c r="DN685" s="148"/>
      <c r="DO685" s="148"/>
      <c r="DP685" s="148"/>
      <c r="DQ685" s="148"/>
      <c r="DR685" s="148"/>
      <c r="DS685" s="148"/>
      <c r="DT685" s="148"/>
      <c r="DU685" s="148"/>
      <c r="DV685" s="148"/>
      <c r="DW685" s="148"/>
      <c r="DX685" s="148"/>
      <c r="DY685" s="148"/>
      <c r="DZ685" s="148"/>
      <c r="EA685" s="148"/>
      <c r="EB685" s="148"/>
      <c r="EC685" s="148"/>
      <c r="ED685" s="148"/>
      <c r="EE685" s="148"/>
      <c r="EF685" s="148"/>
      <c r="EG685" s="148"/>
      <c r="EH685" s="148"/>
      <c r="EI685" s="148"/>
      <c r="EJ685" s="148"/>
      <c r="EK685" s="148"/>
      <c r="EL685" s="148"/>
      <c r="EM685" s="148"/>
      <c r="EN685" s="148"/>
      <c r="EO685" s="148"/>
      <c r="EP685" s="148"/>
      <c r="EQ685" s="148"/>
      <c r="ER685" s="148"/>
      <c r="ES685" s="148"/>
      <c r="ET685" s="148"/>
      <c r="EU685" s="148"/>
      <c r="EV685" s="148"/>
      <c r="EW685" s="148"/>
      <c r="EX685" s="148"/>
      <c r="EY685" s="148"/>
      <c r="EZ685" s="148"/>
      <c r="FA685" s="148"/>
      <c r="FB685" s="148"/>
      <c r="FC685" s="148"/>
      <c r="FD685" s="148"/>
      <c r="FE685" s="148"/>
      <c r="FF685" s="148"/>
      <c r="FG685" s="148"/>
      <c r="FH685" s="148"/>
      <c r="FI685" s="148"/>
      <c r="FJ685" s="148"/>
      <c r="FK685" s="148"/>
      <c r="FL685" s="148"/>
      <c r="FM685" s="148"/>
      <c r="FN685" s="148"/>
      <c r="FO685" s="148"/>
      <c r="FP685" s="148"/>
      <c r="FQ685" s="148"/>
      <c r="FR685" s="148"/>
      <c r="FS685" s="148"/>
      <c r="FT685" s="148"/>
      <c r="FU685" s="148"/>
      <c r="FV685" s="148"/>
      <c r="FW685" s="148"/>
      <c r="FX685" s="148"/>
      <c r="FY685" s="148"/>
      <c r="FZ685" s="148"/>
      <c r="GA685" s="148"/>
      <c r="GB685" s="148"/>
      <c r="GC685" s="148"/>
      <c r="GD685" s="148"/>
      <c r="GE685" s="148"/>
      <c r="GF685" s="148"/>
      <c r="GG685" s="148"/>
      <c r="GH685" s="148"/>
      <c r="GI685" s="148"/>
      <c r="GJ685" s="148"/>
      <c r="GK685" s="148"/>
      <c r="GL685" s="148"/>
      <c r="GM685" s="148"/>
      <c r="GN685" s="148"/>
      <c r="GO685" s="148"/>
      <c r="GP685" s="148"/>
      <c r="GQ685" s="148"/>
      <c r="GR685" s="148"/>
      <c r="GS685" s="148"/>
      <c r="GT685" s="148"/>
      <c r="GU685" s="148"/>
      <c r="GV685" s="148"/>
      <c r="GW685" s="148"/>
      <c r="GX685" s="148"/>
      <c r="GY685" s="148"/>
      <c r="GZ685" s="148"/>
      <c r="HA685" s="148"/>
      <c r="HB685" s="148"/>
      <c r="HC685" s="148"/>
      <c r="HD685" s="148"/>
      <c r="HE685" s="148"/>
      <c r="HF685" s="148"/>
      <c r="HG685" s="148"/>
      <c r="HH685" s="148"/>
      <c r="HI685" s="148"/>
      <c r="HJ685" s="148"/>
      <c r="HK685" s="148"/>
      <c r="HL685" s="148"/>
      <c r="HM685" s="148"/>
      <c r="HN685" s="148"/>
      <c r="HO685" s="148"/>
      <c r="HP685" s="148"/>
      <c r="HQ685" s="148"/>
      <c r="HR685" s="148"/>
      <c r="HS685" s="148"/>
      <c r="HT685" s="148"/>
      <c r="HU685" s="148"/>
      <c r="HV685" s="148"/>
      <c r="HW685" s="148"/>
      <c r="HX685" s="148"/>
      <c r="HY685" s="148"/>
      <c r="HZ685" s="148"/>
      <c r="IA685" s="148"/>
      <c r="IB685" s="148"/>
      <c r="IC685" s="148"/>
      <c r="ID685" s="148"/>
      <c r="IE685" s="148"/>
      <c r="IF685" s="148"/>
      <c r="IG685" s="148"/>
      <c r="IH685" s="148"/>
      <c r="II685" s="148"/>
      <c r="IJ685" s="148"/>
      <c r="IK685" s="148"/>
      <c r="IL685" s="148"/>
      <c r="IM685" s="148"/>
      <c r="IN685" s="148"/>
      <c r="IO685" s="148"/>
      <c r="IP685" s="148"/>
      <c r="IQ685" s="148"/>
      <c r="IR685" s="148"/>
      <c r="IS685" s="148"/>
      <c r="IT685" s="148"/>
      <c r="IU685" s="148"/>
    </row>
    <row r="686" spans="1:255" s="146" customFormat="1" ht="12.75" customHeight="1">
      <c r="A686" s="149"/>
      <c r="B686" s="149"/>
      <c r="C686" s="149"/>
      <c r="D686" s="149"/>
      <c r="E686" s="149"/>
      <c r="F686" s="164"/>
      <c r="G686" s="164"/>
      <c r="H686" s="165"/>
      <c r="I686" s="165"/>
      <c r="J686" s="165"/>
      <c r="K686" s="170"/>
      <c r="L686" s="164"/>
      <c r="M686" s="164"/>
      <c r="N686" s="164"/>
      <c r="O686" s="164"/>
      <c r="P686" s="164"/>
      <c r="Q686" s="171"/>
      <c r="R686" s="172"/>
      <c r="S686" s="173"/>
      <c r="T686" s="147"/>
      <c r="U686" s="148"/>
      <c r="V686" s="164"/>
      <c r="W686" s="169"/>
      <c r="X686" s="164"/>
      <c r="Y686" s="164"/>
      <c r="Z686" s="148"/>
      <c r="AA686" s="148"/>
      <c r="AB686" s="148"/>
      <c r="AC686" s="148"/>
      <c r="AD686" s="148"/>
      <c r="AE686" s="148"/>
      <c r="AF686" s="148"/>
      <c r="AG686" s="148"/>
      <c r="AH686" s="148"/>
      <c r="AI686" s="148"/>
      <c r="AJ686" s="148"/>
      <c r="AK686" s="148"/>
      <c r="AL686" s="148"/>
      <c r="AM686" s="148"/>
      <c r="AN686" s="148"/>
      <c r="AO686" s="148"/>
      <c r="AP686" s="148"/>
      <c r="AQ686" s="148"/>
      <c r="AR686" s="148"/>
      <c r="AS686" s="148"/>
      <c r="AT686" s="148"/>
      <c r="AU686" s="148"/>
      <c r="AV686" s="148"/>
      <c r="AW686" s="148"/>
      <c r="AX686" s="148"/>
      <c r="AY686" s="148"/>
      <c r="AZ686" s="148"/>
      <c r="BA686" s="148"/>
      <c r="BB686" s="148"/>
      <c r="BC686" s="148"/>
      <c r="BD686" s="148"/>
      <c r="BE686" s="148"/>
      <c r="BF686" s="148"/>
      <c r="BG686" s="148"/>
      <c r="BH686" s="148"/>
      <c r="BI686" s="148"/>
      <c r="BJ686" s="148"/>
      <c r="BK686" s="148"/>
      <c r="BL686" s="148"/>
      <c r="BM686" s="148"/>
      <c r="BN686" s="148"/>
      <c r="BO686" s="148"/>
      <c r="BP686" s="148"/>
      <c r="BQ686" s="148"/>
      <c r="BR686" s="148"/>
      <c r="BS686" s="148"/>
      <c r="BT686" s="148"/>
      <c r="BU686" s="148"/>
      <c r="BV686" s="148"/>
      <c r="BW686" s="148"/>
      <c r="BX686" s="148"/>
      <c r="BY686" s="148"/>
      <c r="BZ686" s="148"/>
      <c r="CA686" s="148"/>
      <c r="CB686" s="148"/>
      <c r="CC686" s="148"/>
      <c r="CD686" s="148"/>
      <c r="CE686" s="148"/>
      <c r="CF686" s="148"/>
      <c r="CG686" s="148"/>
      <c r="CH686" s="148"/>
      <c r="CI686" s="148"/>
      <c r="CJ686" s="148"/>
      <c r="CK686" s="148"/>
      <c r="CL686" s="148"/>
      <c r="CM686" s="148"/>
      <c r="CN686" s="148"/>
      <c r="CO686" s="148"/>
      <c r="CP686" s="148"/>
      <c r="CQ686" s="148"/>
      <c r="CR686" s="148"/>
      <c r="CS686" s="148"/>
      <c r="CT686" s="148"/>
      <c r="CU686" s="148"/>
      <c r="CV686" s="148"/>
      <c r="CW686" s="148"/>
      <c r="CX686" s="148"/>
      <c r="CY686" s="148"/>
      <c r="CZ686" s="148"/>
      <c r="DA686" s="148"/>
      <c r="DB686" s="148"/>
      <c r="DC686" s="148"/>
      <c r="DD686" s="148"/>
      <c r="DE686" s="148"/>
      <c r="DF686" s="148"/>
      <c r="DG686" s="148"/>
      <c r="DH686" s="148"/>
      <c r="DI686" s="148"/>
      <c r="DJ686" s="148"/>
      <c r="DK686" s="148"/>
      <c r="DL686" s="148"/>
      <c r="DM686" s="148"/>
      <c r="DN686" s="148"/>
      <c r="DO686" s="148"/>
      <c r="DP686" s="148"/>
      <c r="DQ686" s="148"/>
      <c r="DR686" s="148"/>
      <c r="DS686" s="148"/>
      <c r="DT686" s="148"/>
      <c r="DU686" s="148"/>
      <c r="DV686" s="148"/>
      <c r="DW686" s="148"/>
      <c r="DX686" s="148"/>
      <c r="DY686" s="148"/>
      <c r="DZ686" s="148"/>
      <c r="EA686" s="148"/>
      <c r="EB686" s="148"/>
      <c r="EC686" s="148"/>
      <c r="ED686" s="148"/>
      <c r="EE686" s="148"/>
      <c r="EF686" s="148"/>
      <c r="EG686" s="148"/>
      <c r="EH686" s="148"/>
      <c r="EI686" s="148"/>
      <c r="EJ686" s="148"/>
      <c r="EK686" s="148"/>
      <c r="EL686" s="148"/>
      <c r="EM686" s="148"/>
      <c r="EN686" s="148"/>
      <c r="EO686" s="148"/>
      <c r="EP686" s="148"/>
      <c r="EQ686" s="148"/>
      <c r="ER686" s="148"/>
      <c r="ES686" s="148"/>
      <c r="ET686" s="148"/>
      <c r="EU686" s="148"/>
      <c r="EV686" s="148"/>
      <c r="EW686" s="148"/>
      <c r="EX686" s="148"/>
      <c r="EY686" s="148"/>
      <c r="EZ686" s="148"/>
      <c r="FA686" s="148"/>
      <c r="FB686" s="148"/>
      <c r="FC686" s="148"/>
      <c r="FD686" s="148"/>
      <c r="FE686" s="148"/>
      <c r="FF686" s="148"/>
      <c r="FG686" s="148"/>
      <c r="FH686" s="148"/>
      <c r="FI686" s="148"/>
      <c r="FJ686" s="148"/>
      <c r="FK686" s="148"/>
      <c r="FL686" s="148"/>
      <c r="FM686" s="148"/>
      <c r="FN686" s="148"/>
      <c r="FO686" s="148"/>
      <c r="FP686" s="148"/>
      <c r="FQ686" s="148"/>
      <c r="FR686" s="148"/>
      <c r="FS686" s="148"/>
      <c r="FT686" s="148"/>
      <c r="FU686" s="148"/>
      <c r="FV686" s="148"/>
      <c r="FW686" s="148"/>
      <c r="FX686" s="148"/>
      <c r="FY686" s="148"/>
      <c r="FZ686" s="148"/>
      <c r="GA686" s="148"/>
      <c r="GB686" s="148"/>
      <c r="GC686" s="148"/>
      <c r="GD686" s="148"/>
      <c r="GE686" s="148"/>
      <c r="GF686" s="148"/>
      <c r="GG686" s="148"/>
      <c r="GH686" s="148"/>
      <c r="GI686" s="148"/>
      <c r="GJ686" s="148"/>
      <c r="GK686" s="148"/>
      <c r="GL686" s="148"/>
      <c r="GM686" s="148"/>
      <c r="GN686" s="148"/>
      <c r="GO686" s="148"/>
      <c r="GP686" s="148"/>
      <c r="GQ686" s="148"/>
      <c r="GR686" s="148"/>
      <c r="GS686" s="148"/>
      <c r="GT686" s="148"/>
      <c r="GU686" s="148"/>
      <c r="GV686" s="148"/>
      <c r="GW686" s="148"/>
      <c r="GX686" s="148"/>
      <c r="GY686" s="148"/>
      <c r="GZ686" s="148"/>
      <c r="HA686" s="148"/>
      <c r="HB686" s="148"/>
      <c r="HC686" s="148"/>
      <c r="HD686" s="148"/>
      <c r="HE686" s="148"/>
      <c r="HF686" s="148"/>
      <c r="HG686" s="148"/>
      <c r="HH686" s="148"/>
      <c r="HI686" s="148"/>
      <c r="HJ686" s="148"/>
      <c r="HK686" s="148"/>
      <c r="HL686" s="148"/>
      <c r="HM686" s="148"/>
      <c r="HN686" s="148"/>
      <c r="HO686" s="148"/>
      <c r="HP686" s="148"/>
      <c r="HQ686" s="148"/>
      <c r="HR686" s="148"/>
      <c r="HS686" s="148"/>
      <c r="HT686" s="148"/>
      <c r="HU686" s="148"/>
      <c r="HV686" s="148"/>
      <c r="HW686" s="148"/>
      <c r="HX686" s="148"/>
      <c r="HY686" s="148"/>
      <c r="HZ686" s="148"/>
      <c r="IA686" s="148"/>
      <c r="IB686" s="148"/>
      <c r="IC686" s="148"/>
      <c r="ID686" s="148"/>
      <c r="IE686" s="148"/>
      <c r="IF686" s="148"/>
      <c r="IG686" s="148"/>
      <c r="IH686" s="148"/>
      <c r="II686" s="148"/>
      <c r="IJ686" s="148"/>
      <c r="IK686" s="148"/>
      <c r="IL686" s="148"/>
      <c r="IM686" s="148"/>
      <c r="IN686" s="148"/>
      <c r="IO686" s="148"/>
      <c r="IP686" s="148"/>
      <c r="IQ686" s="148"/>
      <c r="IR686" s="148"/>
      <c r="IS686" s="148"/>
      <c r="IT686" s="148"/>
      <c r="IU686" s="148"/>
    </row>
    <row r="687" spans="1:255" s="146" customFormat="1" ht="12.75" customHeight="1">
      <c r="A687" s="149"/>
      <c r="B687" s="149"/>
      <c r="C687" s="149"/>
      <c r="D687" s="149"/>
      <c r="E687" s="149"/>
      <c r="F687" s="164"/>
      <c r="G687" s="164"/>
      <c r="H687" s="174"/>
      <c r="I687" s="164"/>
      <c r="J687" s="164"/>
      <c r="K687" s="170"/>
      <c r="L687" s="164"/>
      <c r="M687" s="164"/>
      <c r="N687" s="164"/>
      <c r="O687" s="145"/>
      <c r="P687" s="164"/>
      <c r="Q687" s="175"/>
      <c r="R687" s="175"/>
      <c r="S687" s="175"/>
      <c r="T687" s="147"/>
      <c r="U687" s="148"/>
      <c r="V687" s="164"/>
      <c r="W687" s="169"/>
      <c r="X687" s="145"/>
      <c r="Y687" s="164"/>
      <c r="Z687" s="148"/>
      <c r="AA687" s="148"/>
      <c r="AB687" s="148"/>
      <c r="AC687" s="148"/>
      <c r="AD687" s="148"/>
      <c r="AE687" s="148"/>
      <c r="AF687" s="148"/>
      <c r="AG687" s="148"/>
      <c r="AH687" s="148"/>
      <c r="AI687" s="148"/>
      <c r="AJ687" s="148"/>
      <c r="AK687" s="148"/>
      <c r="AL687" s="148"/>
      <c r="AM687" s="148"/>
      <c r="AN687" s="148"/>
      <c r="AO687" s="148"/>
      <c r="AP687" s="148"/>
      <c r="AQ687" s="148"/>
      <c r="AR687" s="148"/>
      <c r="AS687" s="148"/>
      <c r="AT687" s="148"/>
      <c r="AU687" s="148"/>
      <c r="AV687" s="148"/>
      <c r="AW687" s="148"/>
      <c r="AX687" s="148"/>
      <c r="AY687" s="148"/>
      <c r="AZ687" s="148"/>
      <c r="BA687" s="148"/>
      <c r="BB687" s="148"/>
      <c r="BC687" s="148"/>
      <c r="BD687" s="148"/>
      <c r="BE687" s="148"/>
      <c r="BF687" s="148"/>
      <c r="BG687" s="148"/>
      <c r="BH687" s="148"/>
      <c r="BI687" s="148"/>
      <c r="BJ687" s="148"/>
      <c r="BK687" s="148"/>
      <c r="BL687" s="148"/>
      <c r="BM687" s="148"/>
      <c r="BN687" s="148"/>
      <c r="BO687" s="148"/>
      <c r="BP687" s="148"/>
      <c r="BQ687" s="148"/>
      <c r="BR687" s="148"/>
      <c r="BS687" s="148"/>
      <c r="BT687" s="148"/>
      <c r="BU687" s="148"/>
      <c r="BV687" s="148"/>
      <c r="BW687" s="148"/>
      <c r="BX687" s="148"/>
      <c r="BY687" s="148"/>
      <c r="BZ687" s="148"/>
      <c r="CA687" s="148"/>
      <c r="CB687" s="148"/>
      <c r="CC687" s="148"/>
      <c r="CD687" s="148"/>
      <c r="CE687" s="148"/>
      <c r="CF687" s="148"/>
      <c r="CG687" s="148"/>
      <c r="CH687" s="148"/>
      <c r="CI687" s="148"/>
      <c r="CJ687" s="148"/>
      <c r="CK687" s="148"/>
      <c r="CL687" s="148"/>
      <c r="CM687" s="148"/>
      <c r="CN687" s="148"/>
      <c r="CO687" s="148"/>
      <c r="CP687" s="148"/>
      <c r="CQ687" s="148"/>
      <c r="CR687" s="148"/>
      <c r="CS687" s="148"/>
      <c r="CT687" s="148"/>
      <c r="CU687" s="148"/>
      <c r="CV687" s="148"/>
      <c r="CW687" s="148"/>
      <c r="CX687" s="148"/>
      <c r="CY687" s="148"/>
      <c r="CZ687" s="148"/>
      <c r="DA687" s="148"/>
      <c r="DB687" s="148"/>
      <c r="DC687" s="148"/>
      <c r="DD687" s="148"/>
      <c r="DE687" s="148"/>
      <c r="DF687" s="148"/>
      <c r="DG687" s="148"/>
      <c r="DH687" s="148"/>
      <c r="DI687" s="148"/>
      <c r="DJ687" s="148"/>
      <c r="DK687" s="148"/>
      <c r="DL687" s="148"/>
      <c r="DM687" s="148"/>
      <c r="DN687" s="148"/>
      <c r="DO687" s="148"/>
      <c r="DP687" s="148"/>
      <c r="DQ687" s="148"/>
      <c r="DR687" s="148"/>
      <c r="DS687" s="148"/>
      <c r="DT687" s="148"/>
      <c r="DU687" s="148"/>
      <c r="DV687" s="148"/>
      <c r="DW687" s="148"/>
      <c r="DX687" s="148"/>
      <c r="DY687" s="148"/>
      <c r="DZ687" s="148"/>
      <c r="EA687" s="148"/>
      <c r="EB687" s="148"/>
      <c r="EC687" s="148"/>
      <c r="ED687" s="148"/>
      <c r="EE687" s="148"/>
      <c r="EF687" s="148"/>
      <c r="EG687" s="148"/>
      <c r="EH687" s="148"/>
      <c r="EI687" s="148"/>
      <c r="EJ687" s="148"/>
      <c r="EK687" s="148"/>
      <c r="EL687" s="148"/>
      <c r="EM687" s="148"/>
      <c r="EN687" s="148"/>
      <c r="EO687" s="148"/>
      <c r="EP687" s="148"/>
      <c r="EQ687" s="148"/>
      <c r="ER687" s="148"/>
      <c r="ES687" s="148"/>
      <c r="ET687" s="148"/>
      <c r="EU687" s="148"/>
      <c r="EV687" s="148"/>
      <c r="EW687" s="148"/>
      <c r="EX687" s="148"/>
      <c r="EY687" s="148"/>
      <c r="EZ687" s="148"/>
      <c r="FA687" s="148"/>
      <c r="FB687" s="148"/>
      <c r="FC687" s="148"/>
      <c r="FD687" s="148"/>
      <c r="FE687" s="148"/>
      <c r="FF687" s="148"/>
      <c r="FG687" s="148"/>
      <c r="FH687" s="148"/>
      <c r="FI687" s="148"/>
      <c r="FJ687" s="148"/>
      <c r="FK687" s="148"/>
      <c r="FL687" s="148"/>
      <c r="FM687" s="148"/>
      <c r="FN687" s="148"/>
      <c r="FO687" s="148"/>
      <c r="FP687" s="148"/>
      <c r="FQ687" s="148"/>
      <c r="FR687" s="148"/>
      <c r="FS687" s="148"/>
      <c r="FT687" s="148"/>
      <c r="FU687" s="148"/>
      <c r="FV687" s="148"/>
      <c r="FW687" s="148"/>
      <c r="FX687" s="148"/>
      <c r="FY687" s="148"/>
      <c r="FZ687" s="148"/>
      <c r="GA687" s="148"/>
      <c r="GB687" s="148"/>
      <c r="GC687" s="148"/>
      <c r="GD687" s="148"/>
      <c r="GE687" s="148"/>
      <c r="GF687" s="148"/>
      <c r="GG687" s="148"/>
      <c r="GH687" s="148"/>
      <c r="GI687" s="148"/>
      <c r="GJ687" s="148"/>
      <c r="GK687" s="148"/>
      <c r="GL687" s="148"/>
      <c r="GM687" s="148"/>
      <c r="GN687" s="148"/>
      <c r="GO687" s="148"/>
      <c r="GP687" s="148"/>
      <c r="GQ687" s="148"/>
      <c r="GR687" s="148"/>
      <c r="GS687" s="148"/>
      <c r="GT687" s="148"/>
      <c r="GU687" s="148"/>
      <c r="GV687" s="148"/>
      <c r="GW687" s="148"/>
      <c r="GX687" s="148"/>
      <c r="GY687" s="148"/>
      <c r="GZ687" s="148"/>
      <c r="HA687" s="148"/>
      <c r="HB687" s="148"/>
      <c r="HC687" s="148"/>
      <c r="HD687" s="148"/>
      <c r="HE687" s="148"/>
      <c r="HF687" s="148"/>
      <c r="HG687" s="148"/>
      <c r="HH687" s="148"/>
      <c r="HI687" s="148"/>
      <c r="HJ687" s="148"/>
      <c r="HK687" s="148"/>
      <c r="HL687" s="148"/>
      <c r="HM687" s="148"/>
      <c r="HN687" s="148"/>
      <c r="HO687" s="148"/>
      <c r="HP687" s="148"/>
      <c r="HQ687" s="148"/>
      <c r="HR687" s="148"/>
      <c r="HS687" s="148"/>
      <c r="HT687" s="148"/>
      <c r="HU687" s="148"/>
      <c r="HV687" s="148"/>
      <c r="HW687" s="148"/>
      <c r="HX687" s="148"/>
      <c r="HY687" s="148"/>
      <c r="HZ687" s="148"/>
      <c r="IA687" s="148"/>
      <c r="IB687" s="148"/>
      <c r="IC687" s="148"/>
      <c r="ID687" s="148"/>
      <c r="IE687" s="148"/>
      <c r="IF687" s="148"/>
      <c r="IG687" s="148"/>
      <c r="IH687" s="148"/>
      <c r="II687" s="148"/>
      <c r="IJ687" s="148"/>
      <c r="IK687" s="148"/>
      <c r="IL687" s="148"/>
      <c r="IM687" s="148"/>
      <c r="IN687" s="148"/>
      <c r="IO687" s="148"/>
      <c r="IP687" s="148"/>
      <c r="IQ687" s="148"/>
      <c r="IR687" s="148"/>
      <c r="IS687" s="148"/>
      <c r="IT687" s="148"/>
      <c r="IU687" s="148"/>
    </row>
    <row r="688" spans="1:255" s="146" customFormat="1" ht="12.75" customHeight="1">
      <c r="A688" s="149"/>
      <c r="B688" s="149"/>
      <c r="C688" s="149"/>
      <c r="D688" s="149"/>
      <c r="E688" s="149"/>
      <c r="F688" s="164"/>
      <c r="G688" s="164"/>
      <c r="H688" s="174"/>
      <c r="I688" s="164"/>
      <c r="J688" s="164"/>
      <c r="K688" s="170"/>
      <c r="L688" s="164"/>
      <c r="M688" s="164"/>
      <c r="N688" s="164"/>
      <c r="O688" s="164"/>
      <c r="P688" s="164"/>
      <c r="Q688" s="175"/>
      <c r="R688" s="175"/>
      <c r="S688" s="175"/>
      <c r="T688" s="147"/>
      <c r="U688" s="148"/>
      <c r="V688" s="164"/>
      <c r="W688" s="169"/>
      <c r="X688" s="164"/>
      <c r="Y688" s="164"/>
      <c r="Z688" s="148"/>
      <c r="AA688" s="148"/>
      <c r="AB688" s="148"/>
      <c r="AC688" s="148"/>
      <c r="AD688" s="148"/>
      <c r="AE688" s="148"/>
      <c r="AF688" s="148"/>
      <c r="AG688" s="148"/>
      <c r="AH688" s="148"/>
      <c r="AI688" s="148"/>
      <c r="AJ688" s="148"/>
      <c r="AK688" s="148"/>
      <c r="AL688" s="148"/>
      <c r="AM688" s="148"/>
      <c r="AN688" s="148"/>
      <c r="AO688" s="148"/>
      <c r="AP688" s="148"/>
      <c r="AQ688" s="148"/>
      <c r="AR688" s="148"/>
      <c r="AS688" s="148"/>
      <c r="AT688" s="148"/>
      <c r="AU688" s="148"/>
      <c r="AV688" s="148"/>
      <c r="AW688" s="148"/>
      <c r="AX688" s="148"/>
      <c r="AY688" s="148"/>
      <c r="AZ688" s="148"/>
      <c r="BA688" s="148"/>
      <c r="BB688" s="148"/>
      <c r="BC688" s="148"/>
      <c r="BD688" s="148"/>
      <c r="BE688" s="148"/>
      <c r="BF688" s="148"/>
      <c r="BG688" s="148"/>
      <c r="BH688" s="148"/>
      <c r="BI688" s="148"/>
      <c r="BJ688" s="148"/>
      <c r="BK688" s="148"/>
      <c r="BL688" s="148"/>
      <c r="BM688" s="148"/>
      <c r="BN688" s="148"/>
      <c r="BO688" s="148"/>
      <c r="BP688" s="148"/>
      <c r="BQ688" s="148"/>
      <c r="BR688" s="148"/>
      <c r="BS688" s="148"/>
      <c r="BT688" s="148"/>
      <c r="BU688" s="148"/>
      <c r="BV688" s="148"/>
      <c r="BW688" s="148"/>
      <c r="BX688" s="148"/>
      <c r="BY688" s="148"/>
      <c r="BZ688" s="148"/>
      <c r="CA688" s="148"/>
      <c r="CB688" s="148"/>
      <c r="CC688" s="148"/>
      <c r="CD688" s="148"/>
      <c r="CE688" s="148"/>
      <c r="CF688" s="148"/>
      <c r="CG688" s="148"/>
      <c r="CH688" s="148"/>
      <c r="CI688" s="148"/>
      <c r="CJ688" s="148"/>
      <c r="CK688" s="148"/>
      <c r="CL688" s="148"/>
      <c r="CM688" s="148"/>
      <c r="CN688" s="148"/>
      <c r="CO688" s="148"/>
      <c r="CP688" s="148"/>
      <c r="CQ688" s="148"/>
      <c r="CR688" s="148"/>
      <c r="CS688" s="148"/>
      <c r="CT688" s="148"/>
      <c r="CU688" s="148"/>
      <c r="CV688" s="148"/>
      <c r="CW688" s="148"/>
      <c r="CX688" s="148"/>
      <c r="CY688" s="148"/>
      <c r="CZ688" s="148"/>
      <c r="DA688" s="148"/>
      <c r="DB688" s="148"/>
      <c r="DC688" s="148"/>
      <c r="DD688" s="148"/>
      <c r="DE688" s="148"/>
      <c r="DF688" s="148"/>
      <c r="DG688" s="148"/>
      <c r="DH688" s="148"/>
      <c r="DI688" s="148"/>
      <c r="DJ688" s="148"/>
      <c r="DK688" s="148"/>
      <c r="DL688" s="148"/>
      <c r="DM688" s="148"/>
      <c r="DN688" s="148"/>
      <c r="DO688" s="148"/>
      <c r="DP688" s="148"/>
      <c r="DQ688" s="148"/>
      <c r="DR688" s="148"/>
      <c r="DS688" s="148"/>
      <c r="DT688" s="148"/>
      <c r="DU688" s="148"/>
      <c r="DV688" s="148"/>
      <c r="DW688" s="148"/>
      <c r="DX688" s="148"/>
      <c r="DY688" s="148"/>
      <c r="DZ688" s="148"/>
      <c r="EA688" s="148"/>
      <c r="EB688" s="148"/>
      <c r="EC688" s="148"/>
      <c r="ED688" s="148"/>
      <c r="EE688" s="148"/>
      <c r="EF688" s="148"/>
      <c r="EG688" s="148"/>
      <c r="EH688" s="148"/>
      <c r="EI688" s="148"/>
      <c r="EJ688" s="148"/>
      <c r="EK688" s="148"/>
      <c r="EL688" s="148"/>
      <c r="EM688" s="148"/>
      <c r="EN688" s="148"/>
      <c r="EO688" s="148"/>
      <c r="EP688" s="148"/>
      <c r="EQ688" s="148"/>
      <c r="ER688" s="148"/>
      <c r="ES688" s="148"/>
      <c r="ET688" s="148"/>
      <c r="EU688" s="148"/>
      <c r="EV688" s="148"/>
      <c r="EW688" s="148"/>
      <c r="EX688" s="148"/>
      <c r="EY688" s="148"/>
      <c r="EZ688" s="148"/>
      <c r="FA688" s="148"/>
      <c r="FB688" s="148"/>
      <c r="FC688" s="148"/>
      <c r="FD688" s="148"/>
      <c r="FE688" s="148"/>
      <c r="FF688" s="148"/>
      <c r="FG688" s="148"/>
      <c r="FH688" s="148"/>
      <c r="FI688" s="148"/>
      <c r="FJ688" s="148"/>
      <c r="FK688" s="148"/>
      <c r="FL688" s="148"/>
      <c r="FM688" s="148"/>
      <c r="FN688" s="148"/>
      <c r="FO688" s="148"/>
      <c r="FP688" s="148"/>
      <c r="FQ688" s="148"/>
      <c r="FR688" s="148"/>
      <c r="FS688" s="148"/>
      <c r="FT688" s="148"/>
      <c r="FU688" s="148"/>
      <c r="FV688" s="148"/>
      <c r="FW688" s="148"/>
      <c r="FX688" s="148"/>
      <c r="FY688" s="148"/>
      <c r="FZ688" s="148"/>
      <c r="GA688" s="148"/>
      <c r="GB688" s="148"/>
      <c r="GC688" s="148"/>
      <c r="GD688" s="148"/>
      <c r="GE688" s="148"/>
      <c r="GF688" s="148"/>
      <c r="GG688" s="148"/>
      <c r="GH688" s="148"/>
      <c r="GI688" s="148"/>
      <c r="GJ688" s="148"/>
      <c r="GK688" s="148"/>
      <c r="GL688" s="148"/>
      <c r="GM688" s="148"/>
      <c r="GN688" s="148"/>
      <c r="GO688" s="148"/>
      <c r="GP688" s="148"/>
      <c r="GQ688" s="148"/>
      <c r="GR688" s="148"/>
      <c r="GS688" s="148"/>
      <c r="GT688" s="148"/>
      <c r="GU688" s="148"/>
      <c r="GV688" s="148"/>
      <c r="GW688" s="148"/>
      <c r="GX688" s="148"/>
      <c r="GY688" s="148"/>
      <c r="GZ688" s="148"/>
      <c r="HA688" s="148"/>
      <c r="HB688" s="148"/>
      <c r="HC688" s="148"/>
      <c r="HD688" s="148"/>
      <c r="HE688" s="148"/>
      <c r="HF688" s="148"/>
      <c r="HG688" s="148"/>
      <c r="HH688" s="148"/>
      <c r="HI688" s="148"/>
      <c r="HJ688" s="148"/>
      <c r="HK688" s="148"/>
      <c r="HL688" s="148"/>
      <c r="HM688" s="148"/>
      <c r="HN688" s="148"/>
      <c r="HO688" s="148"/>
      <c r="HP688" s="148"/>
      <c r="HQ688" s="148"/>
      <c r="HR688" s="148"/>
      <c r="HS688" s="148"/>
      <c r="HT688" s="148"/>
      <c r="HU688" s="148"/>
      <c r="HV688" s="148"/>
      <c r="HW688" s="148"/>
      <c r="HX688" s="148"/>
      <c r="HY688" s="148"/>
      <c r="HZ688" s="148"/>
      <c r="IA688" s="148"/>
      <c r="IB688" s="148"/>
      <c r="IC688" s="148"/>
      <c r="ID688" s="148"/>
      <c r="IE688" s="148"/>
      <c r="IF688" s="148"/>
      <c r="IG688" s="148"/>
      <c r="IH688" s="148"/>
      <c r="II688" s="148"/>
      <c r="IJ688" s="148"/>
      <c r="IK688" s="148"/>
      <c r="IL688" s="148"/>
      <c r="IM688" s="148"/>
      <c r="IN688" s="148"/>
      <c r="IO688" s="148"/>
      <c r="IP688" s="148"/>
      <c r="IQ688" s="148"/>
      <c r="IR688" s="148"/>
      <c r="IS688" s="148"/>
      <c r="IT688" s="148"/>
      <c r="IU688" s="148"/>
    </row>
    <row r="689" spans="1:255" s="146" customFormat="1" ht="12.75" customHeight="1">
      <c r="A689" s="149"/>
      <c r="B689" s="149"/>
      <c r="C689" s="149"/>
      <c r="D689" s="149"/>
      <c r="E689" s="149"/>
      <c r="F689" s="164"/>
      <c r="G689" s="164"/>
      <c r="H689" s="164"/>
      <c r="I689" s="164"/>
      <c r="J689" s="164"/>
      <c r="K689" s="170"/>
      <c r="L689" s="164"/>
      <c r="M689" s="164"/>
      <c r="N689" s="164"/>
      <c r="O689" s="148"/>
      <c r="P689" s="164"/>
      <c r="Q689" s="175"/>
      <c r="R689" s="175"/>
      <c r="S689" s="175"/>
      <c r="T689" s="147"/>
      <c r="U689" s="148"/>
      <c r="V689" s="164"/>
      <c r="W689" s="169"/>
      <c r="X689" s="148"/>
      <c r="Y689" s="164"/>
      <c r="Z689" s="148"/>
      <c r="AA689" s="148"/>
      <c r="AB689" s="148"/>
      <c r="AC689" s="148"/>
      <c r="AD689" s="148"/>
      <c r="AE689" s="148"/>
      <c r="AF689" s="148"/>
      <c r="AG689" s="148"/>
      <c r="AH689" s="148"/>
      <c r="AI689" s="148"/>
      <c r="AJ689" s="148"/>
      <c r="AK689" s="148"/>
      <c r="AL689" s="148"/>
      <c r="AM689" s="148"/>
      <c r="AN689" s="148"/>
      <c r="AO689" s="148"/>
      <c r="AP689" s="148"/>
      <c r="AQ689" s="148"/>
      <c r="AR689" s="148"/>
      <c r="AS689" s="148"/>
      <c r="AT689" s="148"/>
      <c r="AU689" s="148"/>
      <c r="AV689" s="148"/>
      <c r="AW689" s="148"/>
      <c r="AX689" s="148"/>
      <c r="AY689" s="148"/>
      <c r="AZ689" s="148"/>
      <c r="BA689" s="148"/>
      <c r="BB689" s="148"/>
      <c r="BC689" s="148"/>
      <c r="BD689" s="148"/>
      <c r="BE689" s="148"/>
      <c r="BF689" s="148"/>
      <c r="BG689" s="148"/>
      <c r="BH689" s="148"/>
      <c r="BI689" s="148"/>
      <c r="BJ689" s="148"/>
      <c r="BK689" s="148"/>
      <c r="BL689" s="148"/>
      <c r="BM689" s="148"/>
      <c r="BN689" s="148"/>
      <c r="BO689" s="148"/>
      <c r="BP689" s="148"/>
      <c r="BQ689" s="148"/>
      <c r="BR689" s="148"/>
      <c r="BS689" s="148"/>
      <c r="BT689" s="148"/>
      <c r="BU689" s="148"/>
      <c r="BV689" s="148"/>
      <c r="BW689" s="148"/>
      <c r="BX689" s="148"/>
      <c r="BY689" s="148"/>
      <c r="BZ689" s="148"/>
      <c r="CA689" s="148"/>
      <c r="CB689" s="148"/>
      <c r="CC689" s="148"/>
      <c r="CD689" s="148"/>
      <c r="CE689" s="148"/>
      <c r="CF689" s="148"/>
      <c r="CG689" s="148"/>
      <c r="CH689" s="148"/>
      <c r="CI689" s="148"/>
      <c r="CJ689" s="148"/>
      <c r="CK689" s="148"/>
      <c r="CL689" s="148"/>
      <c r="CM689" s="148"/>
      <c r="CN689" s="148"/>
      <c r="CO689" s="148"/>
      <c r="CP689" s="148"/>
      <c r="CQ689" s="148"/>
      <c r="CR689" s="148"/>
      <c r="CS689" s="148"/>
      <c r="CT689" s="148"/>
      <c r="CU689" s="148"/>
      <c r="CV689" s="148"/>
      <c r="CW689" s="148"/>
      <c r="CX689" s="148"/>
      <c r="CY689" s="148"/>
      <c r="CZ689" s="148"/>
      <c r="DA689" s="148"/>
      <c r="DB689" s="148"/>
      <c r="DC689" s="148"/>
      <c r="DD689" s="148"/>
      <c r="DE689" s="148"/>
      <c r="DF689" s="148"/>
      <c r="DG689" s="148"/>
      <c r="DH689" s="148"/>
      <c r="DI689" s="148"/>
      <c r="DJ689" s="148"/>
      <c r="DK689" s="148"/>
      <c r="DL689" s="148"/>
      <c r="DM689" s="148"/>
      <c r="DN689" s="148"/>
      <c r="DO689" s="148"/>
      <c r="DP689" s="148"/>
      <c r="DQ689" s="148"/>
      <c r="DR689" s="148"/>
      <c r="DS689" s="148"/>
      <c r="DT689" s="148"/>
      <c r="DU689" s="148"/>
      <c r="DV689" s="148"/>
      <c r="DW689" s="148"/>
      <c r="DX689" s="148"/>
      <c r="DY689" s="148"/>
      <c r="DZ689" s="148"/>
      <c r="EA689" s="148"/>
      <c r="EB689" s="148"/>
      <c r="EC689" s="148"/>
      <c r="ED689" s="148"/>
      <c r="EE689" s="148"/>
      <c r="EF689" s="148"/>
      <c r="EG689" s="148"/>
      <c r="EH689" s="148"/>
      <c r="EI689" s="148"/>
      <c r="EJ689" s="148"/>
      <c r="EK689" s="148"/>
      <c r="EL689" s="148"/>
      <c r="EM689" s="148"/>
      <c r="EN689" s="148"/>
      <c r="EO689" s="148"/>
      <c r="EP689" s="148"/>
      <c r="EQ689" s="148"/>
      <c r="ER689" s="148"/>
      <c r="ES689" s="148"/>
      <c r="ET689" s="148"/>
      <c r="EU689" s="148"/>
      <c r="EV689" s="148"/>
      <c r="EW689" s="148"/>
      <c r="EX689" s="148"/>
      <c r="EY689" s="148"/>
      <c r="EZ689" s="148"/>
      <c r="FA689" s="148"/>
      <c r="FB689" s="148"/>
      <c r="FC689" s="148"/>
      <c r="FD689" s="148"/>
      <c r="FE689" s="148"/>
      <c r="FF689" s="148"/>
      <c r="FG689" s="148"/>
      <c r="FH689" s="148"/>
      <c r="FI689" s="148"/>
      <c r="FJ689" s="148"/>
      <c r="FK689" s="148"/>
      <c r="FL689" s="148"/>
      <c r="FM689" s="148"/>
      <c r="FN689" s="148"/>
      <c r="FO689" s="148"/>
      <c r="FP689" s="148"/>
      <c r="FQ689" s="148"/>
      <c r="FR689" s="148"/>
      <c r="FS689" s="148"/>
      <c r="FT689" s="148"/>
      <c r="FU689" s="148"/>
      <c r="FV689" s="148"/>
      <c r="FW689" s="148"/>
      <c r="FX689" s="148"/>
      <c r="FY689" s="148"/>
      <c r="FZ689" s="148"/>
      <c r="GA689" s="148"/>
      <c r="GB689" s="148"/>
      <c r="GC689" s="148"/>
      <c r="GD689" s="148"/>
      <c r="GE689" s="148"/>
      <c r="GF689" s="148"/>
      <c r="GG689" s="148"/>
      <c r="GH689" s="148"/>
      <c r="GI689" s="148"/>
      <c r="GJ689" s="148"/>
      <c r="GK689" s="148"/>
      <c r="GL689" s="148"/>
      <c r="GM689" s="148"/>
      <c r="GN689" s="148"/>
      <c r="GO689" s="148"/>
      <c r="GP689" s="148"/>
      <c r="GQ689" s="148"/>
      <c r="GR689" s="148"/>
      <c r="GS689" s="148"/>
      <c r="GT689" s="148"/>
      <c r="GU689" s="148"/>
      <c r="GV689" s="148"/>
      <c r="GW689" s="148"/>
      <c r="GX689" s="148"/>
      <c r="GY689" s="148"/>
      <c r="GZ689" s="148"/>
      <c r="HA689" s="148"/>
      <c r="HB689" s="148"/>
      <c r="HC689" s="148"/>
      <c r="HD689" s="148"/>
      <c r="HE689" s="148"/>
      <c r="HF689" s="148"/>
      <c r="HG689" s="148"/>
      <c r="HH689" s="148"/>
      <c r="HI689" s="148"/>
      <c r="HJ689" s="148"/>
      <c r="HK689" s="148"/>
      <c r="HL689" s="148"/>
      <c r="HM689" s="148"/>
      <c r="HN689" s="148"/>
      <c r="HO689" s="148"/>
      <c r="HP689" s="148"/>
      <c r="HQ689" s="148"/>
      <c r="HR689" s="148"/>
      <c r="HS689" s="148"/>
      <c r="HT689" s="148"/>
      <c r="HU689" s="148"/>
      <c r="HV689" s="148"/>
      <c r="HW689" s="148"/>
      <c r="HX689" s="148"/>
      <c r="HY689" s="148"/>
      <c r="HZ689" s="148"/>
      <c r="IA689" s="148"/>
      <c r="IB689" s="148"/>
      <c r="IC689" s="148"/>
      <c r="ID689" s="148"/>
      <c r="IE689" s="148"/>
      <c r="IF689" s="148"/>
      <c r="IG689" s="148"/>
      <c r="IH689" s="148"/>
      <c r="II689" s="148"/>
      <c r="IJ689" s="148"/>
      <c r="IK689" s="148"/>
      <c r="IL689" s="148"/>
      <c r="IM689" s="148"/>
      <c r="IN689" s="148"/>
      <c r="IO689" s="148"/>
      <c r="IP689" s="148"/>
      <c r="IQ689" s="148"/>
      <c r="IR689" s="148"/>
      <c r="IS689" s="148"/>
      <c r="IT689" s="148"/>
      <c r="IU689" s="148"/>
    </row>
    <row r="690" spans="1:25" ht="27" customHeight="1">
      <c r="A690" s="18"/>
      <c r="B690" s="18"/>
      <c r="C690" s="18"/>
      <c r="D690" s="18"/>
      <c r="E690" s="18"/>
      <c r="F690" s="91"/>
      <c r="G690" s="91"/>
      <c r="H690" s="91"/>
      <c r="I690" s="91"/>
      <c r="J690" s="114"/>
      <c r="K690" s="114"/>
      <c r="L690" s="91"/>
      <c r="M690" s="91"/>
      <c r="N690" s="91"/>
      <c r="O690" s="91"/>
      <c r="P690" s="91"/>
      <c r="Q690" s="118"/>
      <c r="R690" s="118"/>
      <c r="S690" s="118"/>
      <c r="V690" s="91"/>
      <c r="W690" s="113"/>
      <c r="X690" s="91"/>
      <c r="Y690" s="91"/>
    </row>
    <row r="691" spans="1:25" ht="12.75" customHeight="1">
      <c r="A691" s="18"/>
      <c r="B691" s="18"/>
      <c r="C691" s="18"/>
      <c r="D691" s="18"/>
      <c r="E691" s="18"/>
      <c r="F691" s="91"/>
      <c r="G691" s="91"/>
      <c r="H691" s="91"/>
      <c r="I691" s="114"/>
      <c r="J691" s="114"/>
      <c r="K691" s="91"/>
      <c r="L691" s="91"/>
      <c r="M691" s="91"/>
      <c r="N691" s="91"/>
      <c r="O691" s="91"/>
      <c r="P691" s="118"/>
      <c r="Q691" s="119"/>
      <c r="R691" s="120"/>
      <c r="S691" s="121"/>
      <c r="V691" s="91"/>
      <c r="W691" s="113"/>
      <c r="X691" s="91"/>
      <c r="Y691" s="118"/>
    </row>
    <row r="692" spans="1:25" ht="12.75" customHeight="1">
      <c r="A692" s="18"/>
      <c r="B692" s="18"/>
      <c r="C692" s="18"/>
      <c r="D692" s="18"/>
      <c r="E692" s="18"/>
      <c r="F692" s="91"/>
      <c r="G692" s="91"/>
      <c r="H692" s="91"/>
      <c r="I692" s="114"/>
      <c r="J692" s="114"/>
      <c r="K692" s="91"/>
      <c r="L692" s="91"/>
      <c r="M692" s="91"/>
      <c r="N692" s="91"/>
      <c r="O692" s="91"/>
      <c r="P692" s="91"/>
      <c r="Q692" s="115"/>
      <c r="R692" s="116"/>
      <c r="S692" s="117"/>
      <c r="V692" s="91"/>
      <c r="W692" s="113"/>
      <c r="X692" s="91"/>
      <c r="Y692" s="91"/>
    </row>
    <row r="693" spans="1:25" ht="12.75" customHeight="1">
      <c r="A693" s="18"/>
      <c r="B693" s="18"/>
      <c r="C693" s="18"/>
      <c r="D693" s="18"/>
      <c r="E693" s="18"/>
      <c r="F693" s="91"/>
      <c r="G693" s="91"/>
      <c r="H693" s="91"/>
      <c r="I693" s="114"/>
      <c r="J693" s="114"/>
      <c r="K693" s="91"/>
      <c r="L693" s="91"/>
      <c r="M693" s="91"/>
      <c r="N693" s="91"/>
      <c r="O693" s="91"/>
      <c r="P693" s="91"/>
      <c r="Q693" s="115"/>
      <c r="R693" s="116"/>
      <c r="S693" s="117"/>
      <c r="V693" s="91"/>
      <c r="W693" s="113"/>
      <c r="X693" s="91"/>
      <c r="Y693" s="91"/>
    </row>
    <row r="694" spans="1:25" ht="12.75" customHeight="1">
      <c r="A694" s="18"/>
      <c r="B694" s="18"/>
      <c r="C694" s="18"/>
      <c r="D694" s="18"/>
      <c r="E694" s="18"/>
      <c r="F694" s="91"/>
      <c r="G694" s="91"/>
      <c r="H694" s="91"/>
      <c r="I694" s="114"/>
      <c r="J694" s="114"/>
      <c r="K694" s="91"/>
      <c r="L694" s="91"/>
      <c r="M694" s="91"/>
      <c r="N694" s="91"/>
      <c r="O694" s="91"/>
      <c r="P694" s="91"/>
      <c r="Q694" s="115"/>
      <c r="R694" s="116"/>
      <c r="S694" s="117"/>
      <c r="V694" s="91"/>
      <c r="W694" s="113"/>
      <c r="X694" s="91"/>
      <c r="Y694" s="91"/>
    </row>
    <row r="695" spans="1:24" ht="12.75" customHeight="1">
      <c r="A695" s="122"/>
      <c r="B695" s="122"/>
      <c r="C695" s="122"/>
      <c r="D695" s="123"/>
      <c r="E695" s="118"/>
      <c r="F695" s="118"/>
      <c r="G695" s="118"/>
      <c r="H695" s="91"/>
      <c r="I695" s="124"/>
      <c r="J695" s="91"/>
      <c r="K695" s="125"/>
      <c r="L695" s="126"/>
      <c r="M695" s="126"/>
      <c r="N695" s="126"/>
      <c r="O695" s="127"/>
      <c r="Q695" s="115"/>
      <c r="R695" s="116"/>
      <c r="S695" s="117"/>
      <c r="V695" s="127"/>
      <c r="W695" s="128"/>
      <c r="X695" s="127"/>
    </row>
    <row r="696" spans="1:24" ht="12.75" customHeight="1">
      <c r="A696" s="122"/>
      <c r="B696" s="122"/>
      <c r="C696" s="122"/>
      <c r="D696" s="123"/>
      <c r="E696" s="118"/>
      <c r="F696" s="118"/>
      <c r="G696" s="118"/>
      <c r="H696" s="91"/>
      <c r="I696" s="91"/>
      <c r="J696" s="91"/>
      <c r="K696" s="125"/>
      <c r="L696" s="126"/>
      <c r="M696" s="126"/>
      <c r="N696" s="126"/>
      <c r="O696" s="127"/>
      <c r="Q696" s="115"/>
      <c r="R696" s="116"/>
      <c r="S696" s="117"/>
      <c r="V696" s="127"/>
      <c r="W696" s="128"/>
      <c r="X696" s="127"/>
    </row>
    <row r="697" spans="1:24" ht="12.75" customHeight="1">
      <c r="A697" s="122"/>
      <c r="B697" s="122"/>
      <c r="C697" s="122"/>
      <c r="D697" s="123"/>
      <c r="E697" s="118"/>
      <c r="F697" s="118"/>
      <c r="G697" s="118"/>
      <c r="H697" s="91"/>
      <c r="I697" s="91"/>
      <c r="J697" s="91"/>
      <c r="K697" s="125"/>
      <c r="L697" s="126"/>
      <c r="M697" s="126"/>
      <c r="N697" s="126"/>
      <c r="O697" s="127"/>
      <c r="Q697" s="115"/>
      <c r="R697" s="116"/>
      <c r="S697" s="117"/>
      <c r="V697" s="127"/>
      <c r="W697" s="128"/>
      <c r="X697" s="127"/>
    </row>
    <row r="698" spans="1:24" ht="12.75" customHeight="1">
      <c r="A698" s="122"/>
      <c r="B698" s="122"/>
      <c r="C698" s="122"/>
      <c r="D698" s="123"/>
      <c r="E698" s="118"/>
      <c r="F698" s="118"/>
      <c r="G698" s="118"/>
      <c r="H698" s="123"/>
      <c r="I698" s="118"/>
      <c r="J698" s="125"/>
      <c r="K698" s="125"/>
      <c r="L698" s="126"/>
      <c r="M698" s="126"/>
      <c r="N698" s="126"/>
      <c r="O698" s="127"/>
      <c r="Q698" s="115"/>
      <c r="R698" s="116"/>
      <c r="S698" s="117"/>
      <c r="V698" s="127"/>
      <c r="W698" s="128"/>
      <c r="X698" s="127"/>
    </row>
    <row r="699" spans="1:24" ht="12.75" customHeight="1">
      <c r="A699" s="122"/>
      <c r="B699" s="122"/>
      <c r="C699" s="122"/>
      <c r="D699" s="123"/>
      <c r="E699" s="118"/>
      <c r="F699" s="118"/>
      <c r="G699" s="118"/>
      <c r="H699" s="123"/>
      <c r="I699" s="118"/>
      <c r="J699" s="125"/>
      <c r="K699" s="125"/>
      <c r="L699" s="126"/>
      <c r="M699" s="126"/>
      <c r="N699" s="126"/>
      <c r="O699" s="127"/>
      <c r="Q699" s="115"/>
      <c r="R699" s="116"/>
      <c r="S699" s="117"/>
      <c r="V699" s="127"/>
      <c r="W699" s="128"/>
      <c r="X699" s="127"/>
    </row>
    <row r="700" spans="1:24" ht="12.75" customHeight="1">
      <c r="A700" s="122"/>
      <c r="B700" s="122"/>
      <c r="C700" s="122"/>
      <c r="D700" s="123"/>
      <c r="E700" s="118"/>
      <c r="F700" s="118"/>
      <c r="G700" s="118"/>
      <c r="H700" s="123"/>
      <c r="I700" s="118"/>
      <c r="J700" s="125"/>
      <c r="K700" s="125"/>
      <c r="L700" s="126"/>
      <c r="M700" s="126"/>
      <c r="N700" s="126"/>
      <c r="O700" s="127"/>
      <c r="Q700" s="115"/>
      <c r="R700" s="116"/>
      <c r="S700" s="117"/>
      <c r="V700" s="127"/>
      <c r="W700" s="128"/>
      <c r="X700" s="127"/>
    </row>
    <row r="701" spans="1:24" ht="12.75" customHeight="1">
      <c r="A701" s="122"/>
      <c r="B701" s="122"/>
      <c r="C701" s="122"/>
      <c r="D701" s="123"/>
      <c r="E701" s="118"/>
      <c r="F701" s="118"/>
      <c r="G701" s="118"/>
      <c r="H701" s="123"/>
      <c r="I701" s="118"/>
      <c r="J701" s="129"/>
      <c r="K701" s="125"/>
      <c r="L701" s="126"/>
      <c r="M701" s="126"/>
      <c r="N701" s="126"/>
      <c r="O701" s="127"/>
      <c r="Q701" s="115"/>
      <c r="R701" s="116"/>
      <c r="S701" s="117"/>
      <c r="V701" s="127"/>
      <c r="W701" s="128"/>
      <c r="X701" s="127"/>
    </row>
    <row r="702" spans="1:24" ht="12.75" customHeight="1">
      <c r="A702" s="122"/>
      <c r="B702" s="122"/>
      <c r="C702" s="122"/>
      <c r="D702" s="123"/>
      <c r="E702" s="118"/>
      <c r="F702" s="118"/>
      <c r="G702" s="118"/>
      <c r="H702" s="123"/>
      <c r="I702" s="118"/>
      <c r="J702" s="129"/>
      <c r="K702" s="129"/>
      <c r="L702" s="130"/>
      <c r="M702" s="130"/>
      <c r="N702" s="130"/>
      <c r="O702" s="127"/>
      <c r="Q702" s="115"/>
      <c r="R702" s="116"/>
      <c r="S702" s="117"/>
      <c r="V702" s="127"/>
      <c r="W702" s="131"/>
      <c r="X702" s="127"/>
    </row>
    <row r="703" spans="1:24" ht="12.75" customHeight="1">
      <c r="A703" s="122"/>
      <c r="B703" s="122"/>
      <c r="C703" s="122"/>
      <c r="D703" s="123"/>
      <c r="E703" s="118"/>
      <c r="F703" s="118"/>
      <c r="G703" s="118"/>
      <c r="H703" s="123"/>
      <c r="I703" s="118"/>
      <c r="J703" s="129"/>
      <c r="K703" s="129"/>
      <c r="L703" s="130"/>
      <c r="M703" s="130"/>
      <c r="N703" s="130"/>
      <c r="O703" s="127"/>
      <c r="Q703" s="115"/>
      <c r="R703" s="116"/>
      <c r="S703" s="117"/>
      <c r="V703" s="127"/>
      <c r="W703" s="131"/>
      <c r="X703" s="127"/>
    </row>
    <row r="704" spans="1:24" ht="12.75" customHeight="1">
      <c r="A704" s="122"/>
      <c r="B704" s="122"/>
      <c r="C704" s="122"/>
      <c r="D704" s="123"/>
      <c r="E704" s="118"/>
      <c r="F704" s="118"/>
      <c r="G704" s="118"/>
      <c r="H704" s="123"/>
      <c r="K704" s="129"/>
      <c r="L704" s="130"/>
      <c r="M704" s="130"/>
      <c r="N704" s="130"/>
      <c r="O704" s="127"/>
      <c r="Q704" s="115"/>
      <c r="R704" s="116"/>
      <c r="S704" s="117"/>
      <c r="V704" s="127"/>
      <c r="W704" s="131"/>
      <c r="X704" s="127"/>
    </row>
  </sheetData>
  <sheetProtection password="CAF1" sheet="1"/>
  <mergeCells count="2384">
    <mergeCell ref="E3:F4"/>
    <mergeCell ref="G3:G4"/>
    <mergeCell ref="J3:J4"/>
    <mergeCell ref="K3:K4"/>
    <mergeCell ref="X2:X4"/>
    <mergeCell ref="Y2:Y4"/>
    <mergeCell ref="H3:H4"/>
    <mergeCell ref="I3:I4"/>
    <mergeCell ref="A3:A4"/>
    <mergeCell ref="B3:B4"/>
    <mergeCell ref="C3:C4"/>
    <mergeCell ref="D3:D4"/>
    <mergeCell ref="E2:H2"/>
    <mergeCell ref="O2:O4"/>
    <mergeCell ref="Q2:S2"/>
    <mergeCell ref="T5:T6"/>
    <mergeCell ref="V5:V6"/>
    <mergeCell ref="W5:W6"/>
    <mergeCell ref="L3:L4"/>
    <mergeCell ref="M3:M4"/>
    <mergeCell ref="N3:N4"/>
    <mergeCell ref="O5:O6"/>
    <mergeCell ref="T2:T4"/>
    <mergeCell ref="V2:V4"/>
    <mergeCell ref="P2:P4"/>
    <mergeCell ref="X5:X6"/>
    <mergeCell ref="Y5:Y6"/>
    <mergeCell ref="O7:O8"/>
    <mergeCell ref="P7:P8"/>
    <mergeCell ref="T7:T8"/>
    <mergeCell ref="V7:V8"/>
    <mergeCell ref="W7:W8"/>
    <mergeCell ref="X7:X8"/>
    <mergeCell ref="Y7:Y8"/>
    <mergeCell ref="P5:P6"/>
    <mergeCell ref="Y9:Y10"/>
    <mergeCell ref="O11:O12"/>
    <mergeCell ref="P11:P12"/>
    <mergeCell ref="T11:T12"/>
    <mergeCell ref="V11:V12"/>
    <mergeCell ref="W11:W12"/>
    <mergeCell ref="O9:O10"/>
    <mergeCell ref="P9:P10"/>
    <mergeCell ref="T13:T14"/>
    <mergeCell ref="V13:V14"/>
    <mergeCell ref="W13:W14"/>
    <mergeCell ref="X13:X14"/>
    <mergeCell ref="T9:T10"/>
    <mergeCell ref="V9:V10"/>
    <mergeCell ref="W9:W10"/>
    <mergeCell ref="X9:X10"/>
    <mergeCell ref="W15:W16"/>
    <mergeCell ref="X15:X16"/>
    <mergeCell ref="X11:X12"/>
    <mergeCell ref="Y11:Y12"/>
    <mergeCell ref="Y13:Y14"/>
    <mergeCell ref="Y15:Y16"/>
    <mergeCell ref="O13:O14"/>
    <mergeCell ref="P13:P14"/>
    <mergeCell ref="T17:T18"/>
    <mergeCell ref="V17:V18"/>
    <mergeCell ref="W17:W18"/>
    <mergeCell ref="X17:X18"/>
    <mergeCell ref="O17:O18"/>
    <mergeCell ref="P17:P18"/>
    <mergeCell ref="T15:T16"/>
    <mergeCell ref="V15:V16"/>
    <mergeCell ref="Y17:Y18"/>
    <mergeCell ref="O15:O16"/>
    <mergeCell ref="P15:P16"/>
    <mergeCell ref="X21:X22"/>
    <mergeCell ref="Y21:Y22"/>
    <mergeCell ref="O19:O20"/>
    <mergeCell ref="P19:P20"/>
    <mergeCell ref="T19:T20"/>
    <mergeCell ref="V19:V20"/>
    <mergeCell ref="W19:W20"/>
    <mergeCell ref="X19:X20"/>
    <mergeCell ref="T23:T24"/>
    <mergeCell ref="V23:V24"/>
    <mergeCell ref="W23:W24"/>
    <mergeCell ref="X23:X24"/>
    <mergeCell ref="Y19:Y20"/>
    <mergeCell ref="T21:T22"/>
    <mergeCell ref="V21:V22"/>
    <mergeCell ref="W21:W22"/>
    <mergeCell ref="Y23:Y24"/>
    <mergeCell ref="O21:O22"/>
    <mergeCell ref="P21:P22"/>
    <mergeCell ref="T25:T26"/>
    <mergeCell ref="V25:V26"/>
    <mergeCell ref="W25:W26"/>
    <mergeCell ref="X25:X26"/>
    <mergeCell ref="O25:O26"/>
    <mergeCell ref="P25:P26"/>
    <mergeCell ref="Y25:Y26"/>
    <mergeCell ref="O23:O24"/>
    <mergeCell ref="P23:P24"/>
    <mergeCell ref="X29:X30"/>
    <mergeCell ref="Y29:Y30"/>
    <mergeCell ref="O27:O28"/>
    <mergeCell ref="P27:P28"/>
    <mergeCell ref="T27:T28"/>
    <mergeCell ref="V27:V28"/>
    <mergeCell ref="W27:W28"/>
    <mergeCell ref="X27:X28"/>
    <mergeCell ref="T31:T32"/>
    <mergeCell ref="V31:V32"/>
    <mergeCell ref="W31:W32"/>
    <mergeCell ref="X31:X32"/>
    <mergeCell ref="Y27:Y28"/>
    <mergeCell ref="T29:T30"/>
    <mergeCell ref="V29:V30"/>
    <mergeCell ref="W29:W30"/>
    <mergeCell ref="Y31:Y32"/>
    <mergeCell ref="O29:O30"/>
    <mergeCell ref="P29:P30"/>
    <mergeCell ref="T33:T34"/>
    <mergeCell ref="V33:V34"/>
    <mergeCell ref="W33:W34"/>
    <mergeCell ref="X33:X34"/>
    <mergeCell ref="O33:O34"/>
    <mergeCell ref="P33:P34"/>
    <mergeCell ref="Y33:Y34"/>
    <mergeCell ref="O31:O32"/>
    <mergeCell ref="P31:P32"/>
    <mergeCell ref="X37:X38"/>
    <mergeCell ref="Y37:Y38"/>
    <mergeCell ref="O35:O36"/>
    <mergeCell ref="P35:P36"/>
    <mergeCell ref="T35:T36"/>
    <mergeCell ref="V35:V36"/>
    <mergeCell ref="W35:W36"/>
    <mergeCell ref="X35:X36"/>
    <mergeCell ref="T39:T40"/>
    <mergeCell ref="V39:V40"/>
    <mergeCell ref="W39:W40"/>
    <mergeCell ref="X39:X40"/>
    <mergeCell ref="Y35:Y36"/>
    <mergeCell ref="T37:T38"/>
    <mergeCell ref="V37:V38"/>
    <mergeCell ref="W37:W38"/>
    <mergeCell ref="Y39:Y40"/>
    <mergeCell ref="O37:O38"/>
    <mergeCell ref="P37:P38"/>
    <mergeCell ref="T41:T42"/>
    <mergeCell ref="V41:V42"/>
    <mergeCell ref="W41:W42"/>
    <mergeCell ref="X41:X42"/>
    <mergeCell ref="O41:O42"/>
    <mergeCell ref="P41:P42"/>
    <mergeCell ref="Y41:Y42"/>
    <mergeCell ref="O39:O40"/>
    <mergeCell ref="P39:P40"/>
    <mergeCell ref="X45:X46"/>
    <mergeCell ref="Y45:Y46"/>
    <mergeCell ref="O43:O44"/>
    <mergeCell ref="P43:P44"/>
    <mergeCell ref="T43:T44"/>
    <mergeCell ref="V43:V44"/>
    <mergeCell ref="W43:W44"/>
    <mergeCell ref="X43:X44"/>
    <mergeCell ref="T47:T48"/>
    <mergeCell ref="V47:V48"/>
    <mergeCell ref="W47:W48"/>
    <mergeCell ref="X47:X48"/>
    <mergeCell ref="Y43:Y44"/>
    <mergeCell ref="T45:T46"/>
    <mergeCell ref="V45:V46"/>
    <mergeCell ref="W45:W46"/>
    <mergeCell ref="Y47:Y48"/>
    <mergeCell ref="O45:O46"/>
    <mergeCell ref="P45:P46"/>
    <mergeCell ref="T49:T50"/>
    <mergeCell ref="V49:V50"/>
    <mergeCell ref="W49:W50"/>
    <mergeCell ref="X49:X50"/>
    <mergeCell ref="O49:O50"/>
    <mergeCell ref="P49:P50"/>
    <mergeCell ref="Y49:Y50"/>
    <mergeCell ref="O47:O48"/>
    <mergeCell ref="P47:P48"/>
    <mergeCell ref="X53:X54"/>
    <mergeCell ref="Y53:Y54"/>
    <mergeCell ref="O51:O52"/>
    <mergeCell ref="P51:P52"/>
    <mergeCell ref="T51:T52"/>
    <mergeCell ref="V51:V52"/>
    <mergeCell ref="W51:W52"/>
    <mergeCell ref="X51:X52"/>
    <mergeCell ref="T55:T56"/>
    <mergeCell ref="V55:V56"/>
    <mergeCell ref="W55:W56"/>
    <mergeCell ref="X55:X56"/>
    <mergeCell ref="Y51:Y52"/>
    <mergeCell ref="T53:T54"/>
    <mergeCell ref="V53:V54"/>
    <mergeCell ref="W53:W54"/>
    <mergeCell ref="Y55:Y56"/>
    <mergeCell ref="O53:O54"/>
    <mergeCell ref="P53:P54"/>
    <mergeCell ref="T57:T58"/>
    <mergeCell ref="V57:V58"/>
    <mergeCell ref="W57:W58"/>
    <mergeCell ref="X57:X58"/>
    <mergeCell ref="O57:O58"/>
    <mergeCell ref="P57:P58"/>
    <mergeCell ref="Y57:Y58"/>
    <mergeCell ref="O55:O56"/>
    <mergeCell ref="P55:P56"/>
    <mergeCell ref="X61:X62"/>
    <mergeCell ref="Y61:Y62"/>
    <mergeCell ref="O59:O60"/>
    <mergeCell ref="P59:P60"/>
    <mergeCell ref="T59:T60"/>
    <mergeCell ref="V59:V60"/>
    <mergeCell ref="W59:W60"/>
    <mergeCell ref="X59:X60"/>
    <mergeCell ref="T63:T64"/>
    <mergeCell ref="V63:V64"/>
    <mergeCell ref="W63:W64"/>
    <mergeCell ref="X63:X64"/>
    <mergeCell ref="Y59:Y60"/>
    <mergeCell ref="T61:T62"/>
    <mergeCell ref="V61:V62"/>
    <mergeCell ref="W61:W62"/>
    <mergeCell ref="Y63:Y64"/>
    <mergeCell ref="O61:O62"/>
    <mergeCell ref="P61:P62"/>
    <mergeCell ref="T65:T66"/>
    <mergeCell ref="V65:V66"/>
    <mergeCell ref="W65:W66"/>
    <mergeCell ref="X65:X66"/>
    <mergeCell ref="O65:O66"/>
    <mergeCell ref="P65:P66"/>
    <mergeCell ref="Y65:Y66"/>
    <mergeCell ref="O63:O64"/>
    <mergeCell ref="P63:P64"/>
    <mergeCell ref="X69:X70"/>
    <mergeCell ref="Y69:Y70"/>
    <mergeCell ref="O67:O68"/>
    <mergeCell ref="P67:P68"/>
    <mergeCell ref="T67:T68"/>
    <mergeCell ref="V67:V68"/>
    <mergeCell ref="W67:W68"/>
    <mergeCell ref="X67:X68"/>
    <mergeCell ref="T71:T72"/>
    <mergeCell ref="V71:V72"/>
    <mergeCell ref="W71:W72"/>
    <mergeCell ref="X71:X72"/>
    <mergeCell ref="Y67:Y68"/>
    <mergeCell ref="T69:T70"/>
    <mergeCell ref="V69:V70"/>
    <mergeCell ref="W69:W70"/>
    <mergeCell ref="Y71:Y72"/>
    <mergeCell ref="O69:O70"/>
    <mergeCell ref="P69:P70"/>
    <mergeCell ref="T73:T74"/>
    <mergeCell ref="V73:V74"/>
    <mergeCell ref="W73:W74"/>
    <mergeCell ref="X73:X74"/>
    <mergeCell ref="O73:O74"/>
    <mergeCell ref="P73:P74"/>
    <mergeCell ref="Y73:Y74"/>
    <mergeCell ref="O71:O72"/>
    <mergeCell ref="P71:P72"/>
    <mergeCell ref="X77:X78"/>
    <mergeCell ref="Y77:Y78"/>
    <mergeCell ref="O75:O76"/>
    <mergeCell ref="P75:P76"/>
    <mergeCell ref="T75:T76"/>
    <mergeCell ref="V75:V76"/>
    <mergeCell ref="W75:W76"/>
    <mergeCell ref="X75:X76"/>
    <mergeCell ref="T79:T80"/>
    <mergeCell ref="V79:V80"/>
    <mergeCell ref="W79:W80"/>
    <mergeCell ref="X79:X80"/>
    <mergeCell ref="Y75:Y76"/>
    <mergeCell ref="T77:T78"/>
    <mergeCell ref="V77:V78"/>
    <mergeCell ref="W77:W78"/>
    <mergeCell ref="Y79:Y80"/>
    <mergeCell ref="O77:O78"/>
    <mergeCell ref="P77:P78"/>
    <mergeCell ref="T81:T82"/>
    <mergeCell ref="V81:V82"/>
    <mergeCell ref="W81:W82"/>
    <mergeCell ref="X81:X82"/>
    <mergeCell ref="O81:O82"/>
    <mergeCell ref="P81:P82"/>
    <mergeCell ref="Y81:Y82"/>
    <mergeCell ref="O79:O80"/>
    <mergeCell ref="P79:P80"/>
    <mergeCell ref="X85:X86"/>
    <mergeCell ref="Y85:Y86"/>
    <mergeCell ref="O83:O84"/>
    <mergeCell ref="P83:P84"/>
    <mergeCell ref="T83:T84"/>
    <mergeCell ref="V83:V84"/>
    <mergeCell ref="W83:W84"/>
    <mergeCell ref="X83:X84"/>
    <mergeCell ref="T87:T88"/>
    <mergeCell ref="V87:V88"/>
    <mergeCell ref="W87:W88"/>
    <mergeCell ref="X87:X88"/>
    <mergeCell ref="Y83:Y84"/>
    <mergeCell ref="T85:T86"/>
    <mergeCell ref="V85:V86"/>
    <mergeCell ref="W85:W86"/>
    <mergeCell ref="Y87:Y88"/>
    <mergeCell ref="O85:O86"/>
    <mergeCell ref="P85:P86"/>
    <mergeCell ref="T89:T90"/>
    <mergeCell ref="V89:V90"/>
    <mergeCell ref="W89:W90"/>
    <mergeCell ref="X89:X90"/>
    <mergeCell ref="O89:O90"/>
    <mergeCell ref="P89:P90"/>
    <mergeCell ref="Y89:Y90"/>
    <mergeCell ref="O87:O88"/>
    <mergeCell ref="P87:P88"/>
    <mergeCell ref="X93:X94"/>
    <mergeCell ref="Y93:Y94"/>
    <mergeCell ref="O91:O92"/>
    <mergeCell ref="P91:P92"/>
    <mergeCell ref="T91:T92"/>
    <mergeCell ref="V91:V92"/>
    <mergeCell ref="W91:W92"/>
    <mergeCell ref="X91:X92"/>
    <mergeCell ref="T95:T96"/>
    <mergeCell ref="V95:V96"/>
    <mergeCell ref="W95:W96"/>
    <mergeCell ref="X95:X96"/>
    <mergeCell ref="Y91:Y92"/>
    <mergeCell ref="T93:T94"/>
    <mergeCell ref="V93:V94"/>
    <mergeCell ref="W93:W94"/>
    <mergeCell ref="Y95:Y96"/>
    <mergeCell ref="O93:O94"/>
    <mergeCell ref="P93:P94"/>
    <mergeCell ref="T97:T98"/>
    <mergeCell ref="V97:V98"/>
    <mergeCell ref="W97:W98"/>
    <mergeCell ref="X97:X98"/>
    <mergeCell ref="O97:O98"/>
    <mergeCell ref="P97:P98"/>
    <mergeCell ref="Y97:Y98"/>
    <mergeCell ref="O95:O96"/>
    <mergeCell ref="P95:P96"/>
    <mergeCell ref="X101:X102"/>
    <mergeCell ref="Y101:Y102"/>
    <mergeCell ref="O99:O100"/>
    <mergeCell ref="P99:P100"/>
    <mergeCell ref="T99:T100"/>
    <mergeCell ref="V99:V100"/>
    <mergeCell ref="W99:W100"/>
    <mergeCell ref="X99:X100"/>
    <mergeCell ref="T103:T104"/>
    <mergeCell ref="V103:V104"/>
    <mergeCell ref="W103:W104"/>
    <mergeCell ref="X103:X104"/>
    <mergeCell ref="Y99:Y100"/>
    <mergeCell ref="T101:T102"/>
    <mergeCell ref="V101:V102"/>
    <mergeCell ref="W101:W102"/>
    <mergeCell ref="Y103:Y104"/>
    <mergeCell ref="O101:O102"/>
    <mergeCell ref="P101:P102"/>
    <mergeCell ref="T105:T106"/>
    <mergeCell ref="V105:V106"/>
    <mergeCell ref="W105:W106"/>
    <mergeCell ref="X105:X106"/>
    <mergeCell ref="O105:O106"/>
    <mergeCell ref="P105:P106"/>
    <mergeCell ref="Y105:Y106"/>
    <mergeCell ref="O103:O104"/>
    <mergeCell ref="P103:P104"/>
    <mergeCell ref="X109:X110"/>
    <mergeCell ref="Y109:Y110"/>
    <mergeCell ref="O107:O108"/>
    <mergeCell ref="P107:P108"/>
    <mergeCell ref="T107:T108"/>
    <mergeCell ref="V107:V108"/>
    <mergeCell ref="W107:W108"/>
    <mergeCell ref="X107:X108"/>
    <mergeCell ref="T111:T112"/>
    <mergeCell ref="V111:V112"/>
    <mergeCell ref="W111:W112"/>
    <mergeCell ref="X111:X112"/>
    <mergeCell ref="Y107:Y108"/>
    <mergeCell ref="T109:T110"/>
    <mergeCell ref="V109:V110"/>
    <mergeCell ref="W109:W110"/>
    <mergeCell ref="Y111:Y112"/>
    <mergeCell ref="O109:O110"/>
    <mergeCell ref="P109:P110"/>
    <mergeCell ref="T113:T114"/>
    <mergeCell ref="V113:V114"/>
    <mergeCell ref="W113:W114"/>
    <mergeCell ref="X113:X114"/>
    <mergeCell ref="O113:O114"/>
    <mergeCell ref="P113:P114"/>
    <mergeCell ref="Y113:Y114"/>
    <mergeCell ref="O111:O112"/>
    <mergeCell ref="P111:P112"/>
    <mergeCell ref="X117:X118"/>
    <mergeCell ref="Y117:Y118"/>
    <mergeCell ref="O115:O116"/>
    <mergeCell ref="P115:P116"/>
    <mergeCell ref="T115:T116"/>
    <mergeCell ref="V115:V116"/>
    <mergeCell ref="W115:W116"/>
    <mergeCell ref="X115:X116"/>
    <mergeCell ref="T119:T120"/>
    <mergeCell ref="V119:V120"/>
    <mergeCell ref="W119:W120"/>
    <mergeCell ref="X119:X120"/>
    <mergeCell ref="Y115:Y116"/>
    <mergeCell ref="T117:T118"/>
    <mergeCell ref="V117:V118"/>
    <mergeCell ref="W117:W118"/>
    <mergeCell ref="Y119:Y120"/>
    <mergeCell ref="O117:O118"/>
    <mergeCell ref="P117:P118"/>
    <mergeCell ref="T121:T122"/>
    <mergeCell ref="V121:V122"/>
    <mergeCell ref="W121:W122"/>
    <mergeCell ref="X121:X122"/>
    <mergeCell ref="O121:O122"/>
    <mergeCell ref="P121:P122"/>
    <mergeCell ref="Y121:Y122"/>
    <mergeCell ref="O119:O120"/>
    <mergeCell ref="P119:P120"/>
    <mergeCell ref="X125:X126"/>
    <mergeCell ref="Y125:Y126"/>
    <mergeCell ref="O123:O124"/>
    <mergeCell ref="P123:P124"/>
    <mergeCell ref="T123:T124"/>
    <mergeCell ref="V123:V124"/>
    <mergeCell ref="W123:W124"/>
    <mergeCell ref="X123:X124"/>
    <mergeCell ref="T127:T128"/>
    <mergeCell ref="V127:V128"/>
    <mergeCell ref="W127:W128"/>
    <mergeCell ref="X127:X128"/>
    <mergeCell ref="Y123:Y124"/>
    <mergeCell ref="T125:T126"/>
    <mergeCell ref="V125:V126"/>
    <mergeCell ref="W125:W126"/>
    <mergeCell ref="Y127:Y128"/>
    <mergeCell ref="O125:O126"/>
    <mergeCell ref="P125:P126"/>
    <mergeCell ref="T129:T130"/>
    <mergeCell ref="V129:V130"/>
    <mergeCell ref="W129:W130"/>
    <mergeCell ref="X129:X130"/>
    <mergeCell ref="O129:O130"/>
    <mergeCell ref="P129:P130"/>
    <mergeCell ref="Y129:Y130"/>
    <mergeCell ref="O127:O128"/>
    <mergeCell ref="P127:P128"/>
    <mergeCell ref="X133:X134"/>
    <mergeCell ref="Y133:Y134"/>
    <mergeCell ref="O131:O132"/>
    <mergeCell ref="P131:P132"/>
    <mergeCell ref="T131:T132"/>
    <mergeCell ref="V131:V132"/>
    <mergeCell ref="W131:W132"/>
    <mergeCell ref="X131:X132"/>
    <mergeCell ref="T135:T136"/>
    <mergeCell ref="V135:V136"/>
    <mergeCell ref="W135:W136"/>
    <mergeCell ref="X135:X136"/>
    <mergeCell ref="Y131:Y132"/>
    <mergeCell ref="T133:T134"/>
    <mergeCell ref="V133:V134"/>
    <mergeCell ref="W133:W134"/>
    <mergeCell ref="Y135:Y136"/>
    <mergeCell ref="O133:O134"/>
    <mergeCell ref="P133:P134"/>
    <mergeCell ref="T137:T138"/>
    <mergeCell ref="V137:V138"/>
    <mergeCell ref="W137:W138"/>
    <mergeCell ref="X137:X138"/>
    <mergeCell ref="O137:O138"/>
    <mergeCell ref="P137:P138"/>
    <mergeCell ref="Y137:Y138"/>
    <mergeCell ref="O135:O136"/>
    <mergeCell ref="P135:P136"/>
    <mergeCell ref="X141:X142"/>
    <mergeCell ref="Y141:Y142"/>
    <mergeCell ref="O139:O140"/>
    <mergeCell ref="P139:P140"/>
    <mergeCell ref="T139:T140"/>
    <mergeCell ref="V139:V140"/>
    <mergeCell ref="W139:W140"/>
    <mergeCell ref="X139:X140"/>
    <mergeCell ref="T143:T144"/>
    <mergeCell ref="V143:V144"/>
    <mergeCell ref="W143:W144"/>
    <mergeCell ref="X143:X144"/>
    <mergeCell ref="Y139:Y140"/>
    <mergeCell ref="T141:T142"/>
    <mergeCell ref="V141:V142"/>
    <mergeCell ref="W141:W142"/>
    <mergeCell ref="Y143:Y144"/>
    <mergeCell ref="O141:O142"/>
    <mergeCell ref="P141:P142"/>
    <mergeCell ref="T145:T146"/>
    <mergeCell ref="V145:V146"/>
    <mergeCell ref="W145:W146"/>
    <mergeCell ref="X145:X146"/>
    <mergeCell ref="O145:O146"/>
    <mergeCell ref="P145:P146"/>
    <mergeCell ref="Y145:Y146"/>
    <mergeCell ref="O143:O144"/>
    <mergeCell ref="P143:P144"/>
    <mergeCell ref="X149:X150"/>
    <mergeCell ref="Y149:Y150"/>
    <mergeCell ref="O147:O148"/>
    <mergeCell ref="P147:P148"/>
    <mergeCell ref="T147:T148"/>
    <mergeCell ref="V147:V148"/>
    <mergeCell ref="W147:W148"/>
    <mergeCell ref="X147:X148"/>
    <mergeCell ref="T151:T152"/>
    <mergeCell ref="V151:V152"/>
    <mergeCell ref="W151:W152"/>
    <mergeCell ref="X151:X152"/>
    <mergeCell ref="Y147:Y148"/>
    <mergeCell ref="T149:T150"/>
    <mergeCell ref="V149:V150"/>
    <mergeCell ref="W149:W150"/>
    <mergeCell ref="Y151:Y152"/>
    <mergeCell ref="O149:O150"/>
    <mergeCell ref="P149:P150"/>
    <mergeCell ref="T153:T154"/>
    <mergeCell ref="V153:V154"/>
    <mergeCell ref="W153:W154"/>
    <mergeCell ref="X153:X154"/>
    <mergeCell ref="O153:O154"/>
    <mergeCell ref="P153:P154"/>
    <mergeCell ref="Y153:Y154"/>
    <mergeCell ref="O151:O152"/>
    <mergeCell ref="P151:P152"/>
    <mergeCell ref="X157:X158"/>
    <mergeCell ref="Y157:Y158"/>
    <mergeCell ref="O155:O156"/>
    <mergeCell ref="P155:P156"/>
    <mergeCell ref="T155:T156"/>
    <mergeCell ref="V155:V156"/>
    <mergeCell ref="W155:W156"/>
    <mergeCell ref="X155:X156"/>
    <mergeCell ref="T159:T160"/>
    <mergeCell ref="V159:V160"/>
    <mergeCell ref="W159:W160"/>
    <mergeCell ref="X159:X160"/>
    <mergeCell ref="Y155:Y156"/>
    <mergeCell ref="T157:T158"/>
    <mergeCell ref="V157:V158"/>
    <mergeCell ref="W157:W158"/>
    <mergeCell ref="Y159:Y160"/>
    <mergeCell ref="O157:O158"/>
    <mergeCell ref="P157:P158"/>
    <mergeCell ref="T161:T162"/>
    <mergeCell ref="V161:V162"/>
    <mergeCell ref="W161:W162"/>
    <mergeCell ref="X161:X162"/>
    <mergeCell ref="O161:O162"/>
    <mergeCell ref="P161:P162"/>
    <mergeCell ref="Y161:Y162"/>
    <mergeCell ref="O159:O160"/>
    <mergeCell ref="P159:P160"/>
    <mergeCell ref="X165:X166"/>
    <mergeCell ref="Y165:Y166"/>
    <mergeCell ref="O163:O164"/>
    <mergeCell ref="P163:P164"/>
    <mergeCell ref="T163:T164"/>
    <mergeCell ref="V163:V164"/>
    <mergeCell ref="W163:W164"/>
    <mergeCell ref="X163:X164"/>
    <mergeCell ref="T167:T168"/>
    <mergeCell ref="V167:V168"/>
    <mergeCell ref="W167:W168"/>
    <mergeCell ref="X167:X168"/>
    <mergeCell ref="Y163:Y164"/>
    <mergeCell ref="T165:T166"/>
    <mergeCell ref="V165:V166"/>
    <mergeCell ref="W165:W166"/>
    <mergeCell ref="Y167:Y168"/>
    <mergeCell ref="O165:O166"/>
    <mergeCell ref="P165:P166"/>
    <mergeCell ref="T169:T170"/>
    <mergeCell ref="V169:V170"/>
    <mergeCell ref="W169:W170"/>
    <mergeCell ref="X169:X170"/>
    <mergeCell ref="O169:O170"/>
    <mergeCell ref="P169:P170"/>
    <mergeCell ref="Y169:Y170"/>
    <mergeCell ref="O167:O168"/>
    <mergeCell ref="P167:P168"/>
    <mergeCell ref="X173:X174"/>
    <mergeCell ref="Y173:Y174"/>
    <mergeCell ref="O171:O172"/>
    <mergeCell ref="P171:P172"/>
    <mergeCell ref="T171:T172"/>
    <mergeCell ref="V171:V172"/>
    <mergeCell ref="W171:W172"/>
    <mergeCell ref="X171:X172"/>
    <mergeCell ref="T175:T176"/>
    <mergeCell ref="V175:V176"/>
    <mergeCell ref="W175:W176"/>
    <mergeCell ref="X175:X176"/>
    <mergeCell ref="Y171:Y172"/>
    <mergeCell ref="T173:T174"/>
    <mergeCell ref="V173:V174"/>
    <mergeCell ref="W173:W174"/>
    <mergeCell ref="Y175:Y176"/>
    <mergeCell ref="O173:O174"/>
    <mergeCell ref="P173:P174"/>
    <mergeCell ref="T177:T178"/>
    <mergeCell ref="V177:V178"/>
    <mergeCell ref="W177:W178"/>
    <mergeCell ref="X177:X178"/>
    <mergeCell ref="O177:O178"/>
    <mergeCell ref="P177:P178"/>
    <mergeCell ref="Y177:Y178"/>
    <mergeCell ref="O175:O176"/>
    <mergeCell ref="P175:P176"/>
    <mergeCell ref="X181:X182"/>
    <mergeCell ref="Y181:Y182"/>
    <mergeCell ref="O179:O180"/>
    <mergeCell ref="P179:P180"/>
    <mergeCell ref="T179:T180"/>
    <mergeCell ref="V179:V180"/>
    <mergeCell ref="W179:W180"/>
    <mergeCell ref="X179:X180"/>
    <mergeCell ref="T183:T184"/>
    <mergeCell ref="V183:V184"/>
    <mergeCell ref="W183:W184"/>
    <mergeCell ref="X183:X184"/>
    <mergeCell ref="Y179:Y180"/>
    <mergeCell ref="T181:T182"/>
    <mergeCell ref="V181:V182"/>
    <mergeCell ref="W181:W182"/>
    <mergeCell ref="Y183:Y184"/>
    <mergeCell ref="O181:O182"/>
    <mergeCell ref="P181:P182"/>
    <mergeCell ref="T185:T186"/>
    <mergeCell ref="V185:V186"/>
    <mergeCell ref="W185:W186"/>
    <mergeCell ref="X185:X186"/>
    <mergeCell ref="O185:O186"/>
    <mergeCell ref="P185:P186"/>
    <mergeCell ref="Y185:Y186"/>
    <mergeCell ref="O183:O184"/>
    <mergeCell ref="P183:P184"/>
    <mergeCell ref="X189:X190"/>
    <mergeCell ref="Y189:Y190"/>
    <mergeCell ref="O187:O188"/>
    <mergeCell ref="P187:P188"/>
    <mergeCell ref="T187:T188"/>
    <mergeCell ref="V187:V188"/>
    <mergeCell ref="W187:W188"/>
    <mergeCell ref="X187:X188"/>
    <mergeCell ref="T191:T192"/>
    <mergeCell ref="V191:V192"/>
    <mergeCell ref="W191:W192"/>
    <mergeCell ref="X191:X192"/>
    <mergeCell ref="Y187:Y188"/>
    <mergeCell ref="T189:T190"/>
    <mergeCell ref="V189:V190"/>
    <mergeCell ref="W189:W190"/>
    <mergeCell ref="Y191:Y192"/>
    <mergeCell ref="O189:O190"/>
    <mergeCell ref="P189:P190"/>
    <mergeCell ref="T193:T194"/>
    <mergeCell ref="V193:V194"/>
    <mergeCell ref="W193:W194"/>
    <mergeCell ref="X193:X194"/>
    <mergeCell ref="O193:O194"/>
    <mergeCell ref="P193:P194"/>
    <mergeCell ref="Y193:Y194"/>
    <mergeCell ref="O191:O192"/>
    <mergeCell ref="P191:P192"/>
    <mergeCell ref="X197:X198"/>
    <mergeCell ref="Y197:Y198"/>
    <mergeCell ref="O195:O196"/>
    <mergeCell ref="P195:P196"/>
    <mergeCell ref="T195:T196"/>
    <mergeCell ref="V195:V196"/>
    <mergeCell ref="W195:W196"/>
    <mergeCell ref="X195:X196"/>
    <mergeCell ref="T199:T200"/>
    <mergeCell ref="V199:V200"/>
    <mergeCell ref="W199:W200"/>
    <mergeCell ref="X199:X200"/>
    <mergeCell ref="Y195:Y196"/>
    <mergeCell ref="T197:T198"/>
    <mergeCell ref="V197:V198"/>
    <mergeCell ref="W197:W198"/>
    <mergeCell ref="Y199:Y200"/>
    <mergeCell ref="O197:O198"/>
    <mergeCell ref="P197:P198"/>
    <mergeCell ref="T201:T202"/>
    <mergeCell ref="V201:V202"/>
    <mergeCell ref="W201:W202"/>
    <mergeCell ref="X201:X202"/>
    <mergeCell ref="O201:O202"/>
    <mergeCell ref="P201:P202"/>
    <mergeCell ref="Y201:Y202"/>
    <mergeCell ref="O199:O200"/>
    <mergeCell ref="P199:P200"/>
    <mergeCell ref="X205:X206"/>
    <mergeCell ref="Y205:Y206"/>
    <mergeCell ref="O203:O204"/>
    <mergeCell ref="P203:P204"/>
    <mergeCell ref="T203:T204"/>
    <mergeCell ref="V203:V204"/>
    <mergeCell ref="W203:W204"/>
    <mergeCell ref="X203:X204"/>
    <mergeCell ref="T207:T208"/>
    <mergeCell ref="V207:V208"/>
    <mergeCell ref="W207:W208"/>
    <mergeCell ref="X207:X208"/>
    <mergeCell ref="Y203:Y204"/>
    <mergeCell ref="T205:T206"/>
    <mergeCell ref="V205:V206"/>
    <mergeCell ref="W205:W206"/>
    <mergeCell ref="Y207:Y208"/>
    <mergeCell ref="O205:O206"/>
    <mergeCell ref="P205:P206"/>
    <mergeCell ref="T209:T210"/>
    <mergeCell ref="V209:V210"/>
    <mergeCell ref="W209:W210"/>
    <mergeCell ref="X209:X210"/>
    <mergeCell ref="O209:O210"/>
    <mergeCell ref="P209:P210"/>
    <mergeCell ref="Y209:Y210"/>
    <mergeCell ref="O207:O208"/>
    <mergeCell ref="P207:P208"/>
    <mergeCell ref="X213:X214"/>
    <mergeCell ref="Y213:Y214"/>
    <mergeCell ref="O211:O212"/>
    <mergeCell ref="P211:P212"/>
    <mergeCell ref="T211:T212"/>
    <mergeCell ref="V211:V212"/>
    <mergeCell ref="W211:W212"/>
    <mergeCell ref="X211:X212"/>
    <mergeCell ref="T215:T216"/>
    <mergeCell ref="V215:V216"/>
    <mergeCell ref="W215:W216"/>
    <mergeCell ref="X215:X216"/>
    <mergeCell ref="Y211:Y212"/>
    <mergeCell ref="T213:T214"/>
    <mergeCell ref="V213:V214"/>
    <mergeCell ref="W213:W214"/>
    <mergeCell ref="Y215:Y216"/>
    <mergeCell ref="O213:O214"/>
    <mergeCell ref="P213:P214"/>
    <mergeCell ref="T217:T218"/>
    <mergeCell ref="V217:V218"/>
    <mergeCell ref="W217:W218"/>
    <mergeCell ref="X217:X218"/>
    <mergeCell ref="O217:O218"/>
    <mergeCell ref="P217:P218"/>
    <mergeCell ref="Y217:Y218"/>
    <mergeCell ref="O215:O216"/>
    <mergeCell ref="P215:P216"/>
    <mergeCell ref="X221:X222"/>
    <mergeCell ref="Y221:Y222"/>
    <mergeCell ref="O219:O220"/>
    <mergeCell ref="P219:P220"/>
    <mergeCell ref="T219:T220"/>
    <mergeCell ref="V219:V220"/>
    <mergeCell ref="W219:W220"/>
    <mergeCell ref="X219:X220"/>
    <mergeCell ref="T223:T224"/>
    <mergeCell ref="V223:V224"/>
    <mergeCell ref="W223:W224"/>
    <mergeCell ref="X223:X224"/>
    <mergeCell ref="Y219:Y220"/>
    <mergeCell ref="T221:T222"/>
    <mergeCell ref="V221:V222"/>
    <mergeCell ref="W221:W222"/>
    <mergeCell ref="Y223:Y224"/>
    <mergeCell ref="O221:O222"/>
    <mergeCell ref="P221:P222"/>
    <mergeCell ref="T225:T226"/>
    <mergeCell ref="V225:V226"/>
    <mergeCell ref="W225:W226"/>
    <mergeCell ref="X225:X226"/>
    <mergeCell ref="O225:O226"/>
    <mergeCell ref="P225:P226"/>
    <mergeCell ref="Y225:Y226"/>
    <mergeCell ref="O223:O224"/>
    <mergeCell ref="P223:P224"/>
    <mergeCell ref="X229:X230"/>
    <mergeCell ref="Y229:Y230"/>
    <mergeCell ref="O227:O228"/>
    <mergeCell ref="P227:P228"/>
    <mergeCell ref="T227:T228"/>
    <mergeCell ref="V227:V228"/>
    <mergeCell ref="W227:W228"/>
    <mergeCell ref="X227:X228"/>
    <mergeCell ref="T231:T232"/>
    <mergeCell ref="V231:V232"/>
    <mergeCell ref="W231:W232"/>
    <mergeCell ref="X231:X232"/>
    <mergeCell ref="Y227:Y228"/>
    <mergeCell ref="T229:T230"/>
    <mergeCell ref="V229:V230"/>
    <mergeCell ref="W229:W230"/>
    <mergeCell ref="Y231:Y232"/>
    <mergeCell ref="O229:O230"/>
    <mergeCell ref="P229:P230"/>
    <mergeCell ref="T233:T234"/>
    <mergeCell ref="V233:V234"/>
    <mergeCell ref="W233:W234"/>
    <mergeCell ref="X233:X234"/>
    <mergeCell ref="O233:O234"/>
    <mergeCell ref="P233:P234"/>
    <mergeCell ref="Y233:Y234"/>
    <mergeCell ref="O231:O232"/>
    <mergeCell ref="P231:P232"/>
    <mergeCell ref="X237:X238"/>
    <mergeCell ref="Y237:Y238"/>
    <mergeCell ref="O235:O236"/>
    <mergeCell ref="P235:P236"/>
    <mergeCell ref="T235:T236"/>
    <mergeCell ref="V235:V236"/>
    <mergeCell ref="W235:W236"/>
    <mergeCell ref="X235:X236"/>
    <mergeCell ref="T239:T240"/>
    <mergeCell ref="V239:V240"/>
    <mergeCell ref="W239:W240"/>
    <mergeCell ref="X239:X240"/>
    <mergeCell ref="Y235:Y236"/>
    <mergeCell ref="T237:T238"/>
    <mergeCell ref="V237:V238"/>
    <mergeCell ref="W237:W238"/>
    <mergeCell ref="Y239:Y240"/>
    <mergeCell ref="O237:O238"/>
    <mergeCell ref="P237:P238"/>
    <mergeCell ref="T241:T242"/>
    <mergeCell ref="V241:V242"/>
    <mergeCell ref="W241:W242"/>
    <mergeCell ref="X241:X242"/>
    <mergeCell ref="O241:O242"/>
    <mergeCell ref="P241:P242"/>
    <mergeCell ref="Y241:Y242"/>
    <mergeCell ref="O239:O240"/>
    <mergeCell ref="P239:P240"/>
    <mergeCell ref="X245:X246"/>
    <mergeCell ref="Y245:Y246"/>
    <mergeCell ref="O243:O244"/>
    <mergeCell ref="P243:P244"/>
    <mergeCell ref="T243:T244"/>
    <mergeCell ref="V243:V244"/>
    <mergeCell ref="W243:W244"/>
    <mergeCell ref="X243:X244"/>
    <mergeCell ref="T247:T248"/>
    <mergeCell ref="V247:V248"/>
    <mergeCell ref="W247:W248"/>
    <mergeCell ref="X247:X248"/>
    <mergeCell ref="Y243:Y244"/>
    <mergeCell ref="T245:T246"/>
    <mergeCell ref="V245:V246"/>
    <mergeCell ref="W245:W246"/>
    <mergeCell ref="Y247:Y248"/>
    <mergeCell ref="O245:O246"/>
    <mergeCell ref="P245:P246"/>
    <mergeCell ref="T249:T250"/>
    <mergeCell ref="V249:V250"/>
    <mergeCell ref="W249:W250"/>
    <mergeCell ref="X249:X250"/>
    <mergeCell ref="O249:O250"/>
    <mergeCell ref="P249:P250"/>
    <mergeCell ref="Y249:Y250"/>
    <mergeCell ref="O247:O248"/>
    <mergeCell ref="P247:P248"/>
    <mergeCell ref="X253:X254"/>
    <mergeCell ref="Y253:Y254"/>
    <mergeCell ref="O251:O252"/>
    <mergeCell ref="P251:P252"/>
    <mergeCell ref="T251:T252"/>
    <mergeCell ref="V251:V252"/>
    <mergeCell ref="W251:W252"/>
    <mergeCell ref="X251:X252"/>
    <mergeCell ref="T255:T256"/>
    <mergeCell ref="V255:V256"/>
    <mergeCell ref="W255:W256"/>
    <mergeCell ref="X255:X256"/>
    <mergeCell ref="Y251:Y252"/>
    <mergeCell ref="T253:T254"/>
    <mergeCell ref="V253:V254"/>
    <mergeCell ref="W253:W254"/>
    <mergeCell ref="Y255:Y256"/>
    <mergeCell ref="O253:O254"/>
    <mergeCell ref="P253:P254"/>
    <mergeCell ref="T257:T258"/>
    <mergeCell ref="V257:V258"/>
    <mergeCell ref="W257:W258"/>
    <mergeCell ref="X257:X258"/>
    <mergeCell ref="O257:O258"/>
    <mergeCell ref="P257:P258"/>
    <mergeCell ref="Y257:Y258"/>
    <mergeCell ref="O255:O256"/>
    <mergeCell ref="P255:P256"/>
    <mergeCell ref="X261:X262"/>
    <mergeCell ref="Y261:Y262"/>
    <mergeCell ref="O259:O260"/>
    <mergeCell ref="P259:P260"/>
    <mergeCell ref="T259:T260"/>
    <mergeCell ref="V259:V260"/>
    <mergeCell ref="W259:W260"/>
    <mergeCell ref="X259:X260"/>
    <mergeCell ref="T263:T264"/>
    <mergeCell ref="V263:V264"/>
    <mergeCell ref="W263:W264"/>
    <mergeCell ref="X263:X264"/>
    <mergeCell ref="Y259:Y260"/>
    <mergeCell ref="T261:T262"/>
    <mergeCell ref="V261:V262"/>
    <mergeCell ref="W261:W262"/>
    <mergeCell ref="Y263:Y264"/>
    <mergeCell ref="O261:O262"/>
    <mergeCell ref="P261:P262"/>
    <mergeCell ref="T265:T266"/>
    <mergeCell ref="V265:V266"/>
    <mergeCell ref="W265:W266"/>
    <mergeCell ref="X265:X266"/>
    <mergeCell ref="O265:O266"/>
    <mergeCell ref="P265:P266"/>
    <mergeCell ref="Y265:Y266"/>
    <mergeCell ref="O263:O264"/>
    <mergeCell ref="P263:P264"/>
    <mergeCell ref="X269:X270"/>
    <mergeCell ref="Y269:Y270"/>
    <mergeCell ref="O267:O268"/>
    <mergeCell ref="P267:P268"/>
    <mergeCell ref="T267:T268"/>
    <mergeCell ref="V267:V268"/>
    <mergeCell ref="W267:W268"/>
    <mergeCell ref="X267:X268"/>
    <mergeCell ref="T271:T272"/>
    <mergeCell ref="V271:V272"/>
    <mergeCell ref="W271:W272"/>
    <mergeCell ref="X271:X272"/>
    <mergeCell ref="Y267:Y268"/>
    <mergeCell ref="T269:T270"/>
    <mergeCell ref="V269:V270"/>
    <mergeCell ref="W269:W270"/>
    <mergeCell ref="Y271:Y272"/>
    <mergeCell ref="O269:O270"/>
    <mergeCell ref="P269:P270"/>
    <mergeCell ref="T273:T274"/>
    <mergeCell ref="V273:V274"/>
    <mergeCell ref="W273:W274"/>
    <mergeCell ref="X273:X274"/>
    <mergeCell ref="O273:O274"/>
    <mergeCell ref="P273:P274"/>
    <mergeCell ref="Y273:Y274"/>
    <mergeCell ref="O271:O272"/>
    <mergeCell ref="P271:P272"/>
    <mergeCell ref="X277:X278"/>
    <mergeCell ref="Y277:Y278"/>
    <mergeCell ref="O275:O276"/>
    <mergeCell ref="P275:P276"/>
    <mergeCell ref="T275:T276"/>
    <mergeCell ref="V275:V276"/>
    <mergeCell ref="W275:W276"/>
    <mergeCell ref="X275:X276"/>
    <mergeCell ref="T279:T280"/>
    <mergeCell ref="V279:V280"/>
    <mergeCell ref="W279:W280"/>
    <mergeCell ref="X279:X280"/>
    <mergeCell ref="Y275:Y276"/>
    <mergeCell ref="T277:T278"/>
    <mergeCell ref="V277:V278"/>
    <mergeCell ref="W277:W278"/>
    <mergeCell ref="Y279:Y280"/>
    <mergeCell ref="O277:O278"/>
    <mergeCell ref="P277:P278"/>
    <mergeCell ref="T281:T282"/>
    <mergeCell ref="V281:V282"/>
    <mergeCell ref="W281:W282"/>
    <mergeCell ref="X281:X282"/>
    <mergeCell ref="O281:O282"/>
    <mergeCell ref="P281:P282"/>
    <mergeCell ref="Y281:Y282"/>
    <mergeCell ref="O279:O280"/>
    <mergeCell ref="P279:P280"/>
    <mergeCell ref="X285:X286"/>
    <mergeCell ref="Y285:Y286"/>
    <mergeCell ref="O283:O284"/>
    <mergeCell ref="P283:P284"/>
    <mergeCell ref="T283:T284"/>
    <mergeCell ref="V283:V284"/>
    <mergeCell ref="W283:W284"/>
    <mergeCell ref="X283:X284"/>
    <mergeCell ref="T287:T288"/>
    <mergeCell ref="V287:V288"/>
    <mergeCell ref="W287:W288"/>
    <mergeCell ref="X287:X288"/>
    <mergeCell ref="Y283:Y284"/>
    <mergeCell ref="T285:T286"/>
    <mergeCell ref="V285:V286"/>
    <mergeCell ref="W285:W286"/>
    <mergeCell ref="Y287:Y288"/>
    <mergeCell ref="O285:O286"/>
    <mergeCell ref="P285:P286"/>
    <mergeCell ref="T289:T290"/>
    <mergeCell ref="V289:V290"/>
    <mergeCell ref="W289:W290"/>
    <mergeCell ref="X289:X290"/>
    <mergeCell ref="O289:O290"/>
    <mergeCell ref="P289:P290"/>
    <mergeCell ref="Y289:Y290"/>
    <mergeCell ref="O287:O288"/>
    <mergeCell ref="P287:P288"/>
    <mergeCell ref="X293:X294"/>
    <mergeCell ref="Y293:Y294"/>
    <mergeCell ref="O291:O292"/>
    <mergeCell ref="P291:P292"/>
    <mergeCell ref="T291:T292"/>
    <mergeCell ref="V291:V292"/>
    <mergeCell ref="W291:W292"/>
    <mergeCell ref="X291:X292"/>
    <mergeCell ref="T295:T296"/>
    <mergeCell ref="V295:V296"/>
    <mergeCell ref="W295:W296"/>
    <mergeCell ref="X295:X296"/>
    <mergeCell ref="Y291:Y292"/>
    <mergeCell ref="T293:T294"/>
    <mergeCell ref="V293:V294"/>
    <mergeCell ref="W293:W294"/>
    <mergeCell ref="Y295:Y296"/>
    <mergeCell ref="O293:O294"/>
    <mergeCell ref="P293:P294"/>
    <mergeCell ref="T297:T298"/>
    <mergeCell ref="V297:V298"/>
    <mergeCell ref="W297:W298"/>
    <mergeCell ref="X297:X298"/>
    <mergeCell ref="O297:O298"/>
    <mergeCell ref="P297:P298"/>
    <mergeCell ref="Y297:Y298"/>
    <mergeCell ref="O295:O296"/>
    <mergeCell ref="P295:P296"/>
    <mergeCell ref="X301:X302"/>
    <mergeCell ref="Y301:Y302"/>
    <mergeCell ref="O299:O300"/>
    <mergeCell ref="P299:P300"/>
    <mergeCell ref="T299:T300"/>
    <mergeCell ref="V299:V300"/>
    <mergeCell ref="W299:W300"/>
    <mergeCell ref="X299:X300"/>
    <mergeCell ref="T303:T304"/>
    <mergeCell ref="V303:V304"/>
    <mergeCell ref="W303:W304"/>
    <mergeCell ref="X303:X304"/>
    <mergeCell ref="Y299:Y300"/>
    <mergeCell ref="T301:T302"/>
    <mergeCell ref="V301:V302"/>
    <mergeCell ref="W301:W302"/>
    <mergeCell ref="Y303:Y304"/>
    <mergeCell ref="O301:O302"/>
    <mergeCell ref="P301:P302"/>
    <mergeCell ref="T305:T306"/>
    <mergeCell ref="V305:V306"/>
    <mergeCell ref="W305:W306"/>
    <mergeCell ref="X305:X306"/>
    <mergeCell ref="O305:O306"/>
    <mergeCell ref="P305:P306"/>
    <mergeCell ref="Y305:Y306"/>
    <mergeCell ref="O303:O304"/>
    <mergeCell ref="P303:P304"/>
    <mergeCell ref="X309:X310"/>
    <mergeCell ref="Y309:Y310"/>
    <mergeCell ref="O307:O308"/>
    <mergeCell ref="P307:P308"/>
    <mergeCell ref="T307:T308"/>
    <mergeCell ref="V307:V308"/>
    <mergeCell ref="W307:W308"/>
    <mergeCell ref="X307:X308"/>
    <mergeCell ref="T311:T312"/>
    <mergeCell ref="V311:V312"/>
    <mergeCell ref="W311:W312"/>
    <mergeCell ref="X311:X312"/>
    <mergeCell ref="Y307:Y308"/>
    <mergeCell ref="T309:T310"/>
    <mergeCell ref="V309:V310"/>
    <mergeCell ref="W309:W310"/>
    <mergeCell ref="Y311:Y312"/>
    <mergeCell ref="O309:O310"/>
    <mergeCell ref="P309:P310"/>
    <mergeCell ref="T313:T314"/>
    <mergeCell ref="V313:V314"/>
    <mergeCell ref="W313:W314"/>
    <mergeCell ref="X313:X314"/>
    <mergeCell ref="O313:O314"/>
    <mergeCell ref="P313:P314"/>
    <mergeCell ref="Y313:Y314"/>
    <mergeCell ref="O311:O312"/>
    <mergeCell ref="P311:P312"/>
    <mergeCell ref="X317:X318"/>
    <mergeCell ref="Y317:Y318"/>
    <mergeCell ref="O315:O316"/>
    <mergeCell ref="P315:P316"/>
    <mergeCell ref="T315:T316"/>
    <mergeCell ref="V315:V316"/>
    <mergeCell ref="W315:W316"/>
    <mergeCell ref="X315:X316"/>
    <mergeCell ref="T319:T320"/>
    <mergeCell ref="V319:V320"/>
    <mergeCell ref="W319:W320"/>
    <mergeCell ref="X319:X320"/>
    <mergeCell ref="Y315:Y316"/>
    <mergeCell ref="T317:T318"/>
    <mergeCell ref="V317:V318"/>
    <mergeCell ref="W317:W318"/>
    <mergeCell ref="Y319:Y320"/>
    <mergeCell ref="O317:O318"/>
    <mergeCell ref="P317:P318"/>
    <mergeCell ref="T321:T322"/>
    <mergeCell ref="V321:V322"/>
    <mergeCell ref="W321:W322"/>
    <mergeCell ref="X321:X322"/>
    <mergeCell ref="O321:O322"/>
    <mergeCell ref="P321:P322"/>
    <mergeCell ref="Y321:Y322"/>
    <mergeCell ref="O319:O320"/>
    <mergeCell ref="P319:P320"/>
    <mergeCell ref="X325:X326"/>
    <mergeCell ref="Y325:Y326"/>
    <mergeCell ref="O323:O324"/>
    <mergeCell ref="P323:P324"/>
    <mergeCell ref="T323:T324"/>
    <mergeCell ref="V323:V324"/>
    <mergeCell ref="W323:W324"/>
    <mergeCell ref="X323:X324"/>
    <mergeCell ref="T327:T328"/>
    <mergeCell ref="V327:V328"/>
    <mergeCell ref="W327:W328"/>
    <mergeCell ref="X327:X328"/>
    <mergeCell ref="Y323:Y324"/>
    <mergeCell ref="T325:T326"/>
    <mergeCell ref="V325:V326"/>
    <mergeCell ref="W325:W326"/>
    <mergeCell ref="Y327:Y328"/>
    <mergeCell ref="O325:O326"/>
    <mergeCell ref="P325:P326"/>
    <mergeCell ref="T329:T330"/>
    <mergeCell ref="V329:V330"/>
    <mergeCell ref="W329:W330"/>
    <mergeCell ref="X329:X330"/>
    <mergeCell ref="O329:O330"/>
    <mergeCell ref="P329:P330"/>
    <mergeCell ref="Y329:Y330"/>
    <mergeCell ref="O327:O328"/>
    <mergeCell ref="P327:P328"/>
    <mergeCell ref="X333:X334"/>
    <mergeCell ref="Y333:Y334"/>
    <mergeCell ref="O331:O332"/>
    <mergeCell ref="P331:P332"/>
    <mergeCell ref="T331:T332"/>
    <mergeCell ref="V331:V332"/>
    <mergeCell ref="W331:W332"/>
    <mergeCell ref="X331:X332"/>
    <mergeCell ref="T335:T336"/>
    <mergeCell ref="V335:V336"/>
    <mergeCell ref="W335:W336"/>
    <mergeCell ref="X335:X336"/>
    <mergeCell ref="Y331:Y332"/>
    <mergeCell ref="T333:T334"/>
    <mergeCell ref="V333:V334"/>
    <mergeCell ref="W333:W334"/>
    <mergeCell ref="Y335:Y336"/>
    <mergeCell ref="O333:O334"/>
    <mergeCell ref="P333:P334"/>
    <mergeCell ref="T337:T338"/>
    <mergeCell ref="V337:V338"/>
    <mergeCell ref="W337:W338"/>
    <mergeCell ref="X337:X338"/>
    <mergeCell ref="O337:O338"/>
    <mergeCell ref="P337:P338"/>
    <mergeCell ref="Y337:Y338"/>
    <mergeCell ref="O335:O336"/>
    <mergeCell ref="P335:P336"/>
    <mergeCell ref="X341:X342"/>
    <mergeCell ref="Y341:Y342"/>
    <mergeCell ref="O339:O340"/>
    <mergeCell ref="P339:P340"/>
    <mergeCell ref="T339:T340"/>
    <mergeCell ref="V339:V340"/>
    <mergeCell ref="W339:W340"/>
    <mergeCell ref="X339:X340"/>
    <mergeCell ref="T343:T344"/>
    <mergeCell ref="V343:V344"/>
    <mergeCell ref="W343:W344"/>
    <mergeCell ref="X343:X344"/>
    <mergeCell ref="Y339:Y340"/>
    <mergeCell ref="T341:T342"/>
    <mergeCell ref="V341:V342"/>
    <mergeCell ref="W341:W342"/>
    <mergeCell ref="Y343:Y344"/>
    <mergeCell ref="O341:O342"/>
    <mergeCell ref="P341:P342"/>
    <mergeCell ref="T345:T346"/>
    <mergeCell ref="V345:V346"/>
    <mergeCell ref="W345:W346"/>
    <mergeCell ref="X345:X346"/>
    <mergeCell ref="O345:O346"/>
    <mergeCell ref="P345:P346"/>
    <mergeCell ref="Y345:Y346"/>
    <mergeCell ref="O343:O344"/>
    <mergeCell ref="P343:P344"/>
    <mergeCell ref="X349:X350"/>
    <mergeCell ref="Y349:Y350"/>
    <mergeCell ref="O347:O348"/>
    <mergeCell ref="P347:P348"/>
    <mergeCell ref="T347:T348"/>
    <mergeCell ref="V347:V348"/>
    <mergeCell ref="W347:W348"/>
    <mergeCell ref="X347:X348"/>
    <mergeCell ref="T351:T352"/>
    <mergeCell ref="V351:V352"/>
    <mergeCell ref="W351:W352"/>
    <mergeCell ref="X351:X352"/>
    <mergeCell ref="Y347:Y348"/>
    <mergeCell ref="T349:T350"/>
    <mergeCell ref="V349:V350"/>
    <mergeCell ref="W349:W350"/>
    <mergeCell ref="Y351:Y352"/>
    <mergeCell ref="O349:O350"/>
    <mergeCell ref="P349:P350"/>
    <mergeCell ref="T353:T354"/>
    <mergeCell ref="V353:V354"/>
    <mergeCell ref="W353:W354"/>
    <mergeCell ref="X353:X354"/>
    <mergeCell ref="O353:O354"/>
    <mergeCell ref="P353:P354"/>
    <mergeCell ref="Y353:Y354"/>
    <mergeCell ref="O351:O352"/>
    <mergeCell ref="P351:P352"/>
    <mergeCell ref="X357:X358"/>
    <mergeCell ref="Y357:Y358"/>
    <mergeCell ref="O355:O356"/>
    <mergeCell ref="P355:P356"/>
    <mergeCell ref="T355:T356"/>
    <mergeCell ref="V355:V356"/>
    <mergeCell ref="W355:W356"/>
    <mergeCell ref="X355:X356"/>
    <mergeCell ref="T359:T360"/>
    <mergeCell ref="V359:V360"/>
    <mergeCell ref="W359:W360"/>
    <mergeCell ref="X359:X360"/>
    <mergeCell ref="Y355:Y356"/>
    <mergeCell ref="T357:T358"/>
    <mergeCell ref="V357:V358"/>
    <mergeCell ref="W357:W358"/>
    <mergeCell ref="Y359:Y360"/>
    <mergeCell ref="O357:O358"/>
    <mergeCell ref="P357:P358"/>
    <mergeCell ref="T361:T362"/>
    <mergeCell ref="V361:V362"/>
    <mergeCell ref="W361:W362"/>
    <mergeCell ref="X361:X362"/>
    <mergeCell ref="O361:O362"/>
    <mergeCell ref="P361:P362"/>
    <mergeCell ref="Y361:Y362"/>
    <mergeCell ref="O359:O360"/>
    <mergeCell ref="P359:P360"/>
    <mergeCell ref="X365:X366"/>
    <mergeCell ref="Y365:Y366"/>
    <mergeCell ref="O363:O364"/>
    <mergeCell ref="P363:P364"/>
    <mergeCell ref="T363:T364"/>
    <mergeCell ref="V363:V364"/>
    <mergeCell ref="W363:W364"/>
    <mergeCell ref="X363:X364"/>
    <mergeCell ref="T367:T368"/>
    <mergeCell ref="V367:V368"/>
    <mergeCell ref="W367:W368"/>
    <mergeCell ref="X367:X368"/>
    <mergeCell ref="Y363:Y364"/>
    <mergeCell ref="T365:T366"/>
    <mergeCell ref="V365:V366"/>
    <mergeCell ref="W365:W366"/>
    <mergeCell ref="Y367:Y368"/>
    <mergeCell ref="O365:O366"/>
    <mergeCell ref="P365:P366"/>
    <mergeCell ref="T369:T370"/>
    <mergeCell ref="V369:V370"/>
    <mergeCell ref="W369:W370"/>
    <mergeCell ref="X369:X370"/>
    <mergeCell ref="O369:O370"/>
    <mergeCell ref="P369:P370"/>
    <mergeCell ref="Y369:Y370"/>
    <mergeCell ref="O367:O368"/>
    <mergeCell ref="P367:P368"/>
    <mergeCell ref="X373:X374"/>
    <mergeCell ref="Y373:Y374"/>
    <mergeCell ref="O371:O372"/>
    <mergeCell ref="P371:P372"/>
    <mergeCell ref="T371:T372"/>
    <mergeCell ref="V371:V372"/>
    <mergeCell ref="W371:W372"/>
    <mergeCell ref="X371:X372"/>
    <mergeCell ref="T375:T376"/>
    <mergeCell ref="V375:V376"/>
    <mergeCell ref="W375:W376"/>
    <mergeCell ref="X375:X376"/>
    <mergeCell ref="Y371:Y372"/>
    <mergeCell ref="T373:T374"/>
    <mergeCell ref="V373:V374"/>
    <mergeCell ref="W373:W374"/>
    <mergeCell ref="Y375:Y376"/>
    <mergeCell ref="O373:O374"/>
    <mergeCell ref="P373:P374"/>
    <mergeCell ref="T377:T378"/>
    <mergeCell ref="V377:V378"/>
    <mergeCell ref="W377:W378"/>
    <mergeCell ref="X377:X378"/>
    <mergeCell ref="O377:O378"/>
    <mergeCell ref="P377:P378"/>
    <mergeCell ref="Y377:Y378"/>
    <mergeCell ref="O375:O376"/>
    <mergeCell ref="P375:P376"/>
    <mergeCell ref="X381:X382"/>
    <mergeCell ref="Y381:Y382"/>
    <mergeCell ref="O379:O380"/>
    <mergeCell ref="P379:P380"/>
    <mergeCell ref="T379:T380"/>
    <mergeCell ref="V379:V380"/>
    <mergeCell ref="W379:W380"/>
    <mergeCell ref="X379:X380"/>
    <mergeCell ref="T383:T384"/>
    <mergeCell ref="V383:V384"/>
    <mergeCell ref="W383:W384"/>
    <mergeCell ref="X383:X384"/>
    <mergeCell ref="Y379:Y380"/>
    <mergeCell ref="T381:T382"/>
    <mergeCell ref="V381:V382"/>
    <mergeCell ref="W381:W382"/>
    <mergeCell ref="Y383:Y384"/>
    <mergeCell ref="O381:O382"/>
    <mergeCell ref="P381:P382"/>
    <mergeCell ref="T385:T386"/>
    <mergeCell ref="V385:V386"/>
    <mergeCell ref="W385:W386"/>
    <mergeCell ref="X385:X386"/>
    <mergeCell ref="O385:O386"/>
    <mergeCell ref="P385:P386"/>
    <mergeCell ref="Y385:Y386"/>
    <mergeCell ref="O383:O384"/>
    <mergeCell ref="P383:P384"/>
    <mergeCell ref="X389:X390"/>
    <mergeCell ref="Y389:Y390"/>
    <mergeCell ref="O387:O388"/>
    <mergeCell ref="P387:P388"/>
    <mergeCell ref="T387:T388"/>
    <mergeCell ref="V387:V388"/>
    <mergeCell ref="W387:W388"/>
    <mergeCell ref="X387:X388"/>
    <mergeCell ref="T391:T392"/>
    <mergeCell ref="V391:V392"/>
    <mergeCell ref="W391:W392"/>
    <mergeCell ref="X391:X392"/>
    <mergeCell ref="Y387:Y388"/>
    <mergeCell ref="T389:T390"/>
    <mergeCell ref="V389:V390"/>
    <mergeCell ref="W389:W390"/>
    <mergeCell ref="Y391:Y392"/>
    <mergeCell ref="O389:O390"/>
    <mergeCell ref="P389:P390"/>
    <mergeCell ref="T393:T394"/>
    <mergeCell ref="V393:V394"/>
    <mergeCell ref="W393:W394"/>
    <mergeCell ref="X393:X394"/>
    <mergeCell ref="O393:O394"/>
    <mergeCell ref="P393:P394"/>
    <mergeCell ref="Y393:Y394"/>
    <mergeCell ref="O391:O392"/>
    <mergeCell ref="P391:P392"/>
    <mergeCell ref="X397:X398"/>
    <mergeCell ref="Y397:Y398"/>
    <mergeCell ref="O395:O396"/>
    <mergeCell ref="P395:P396"/>
    <mergeCell ref="T395:T396"/>
    <mergeCell ref="V395:V396"/>
    <mergeCell ref="W395:W396"/>
    <mergeCell ref="X395:X396"/>
    <mergeCell ref="T399:T400"/>
    <mergeCell ref="V399:V400"/>
    <mergeCell ref="W399:W400"/>
    <mergeCell ref="X399:X400"/>
    <mergeCell ref="Y395:Y396"/>
    <mergeCell ref="T397:T398"/>
    <mergeCell ref="V397:V398"/>
    <mergeCell ref="W397:W398"/>
    <mergeCell ref="Y399:Y400"/>
    <mergeCell ref="O397:O398"/>
    <mergeCell ref="P397:P398"/>
    <mergeCell ref="T401:T402"/>
    <mergeCell ref="V401:V402"/>
    <mergeCell ref="W401:W402"/>
    <mergeCell ref="X401:X402"/>
    <mergeCell ref="O401:O402"/>
    <mergeCell ref="P401:P402"/>
    <mergeCell ref="Y401:Y402"/>
    <mergeCell ref="O399:O400"/>
    <mergeCell ref="P399:P400"/>
    <mergeCell ref="X405:X406"/>
    <mergeCell ref="Y405:Y406"/>
    <mergeCell ref="O403:O404"/>
    <mergeCell ref="P403:P404"/>
    <mergeCell ref="T403:T404"/>
    <mergeCell ref="V403:V404"/>
    <mergeCell ref="W403:W404"/>
    <mergeCell ref="X403:X404"/>
    <mergeCell ref="T407:T408"/>
    <mergeCell ref="V407:V408"/>
    <mergeCell ref="W407:W408"/>
    <mergeCell ref="X407:X408"/>
    <mergeCell ref="Y403:Y404"/>
    <mergeCell ref="T405:T406"/>
    <mergeCell ref="V405:V406"/>
    <mergeCell ref="W405:W406"/>
    <mergeCell ref="Y407:Y408"/>
    <mergeCell ref="O405:O406"/>
    <mergeCell ref="P405:P406"/>
    <mergeCell ref="T409:T410"/>
    <mergeCell ref="V409:V410"/>
    <mergeCell ref="W409:W410"/>
    <mergeCell ref="X409:X410"/>
    <mergeCell ref="O409:O410"/>
    <mergeCell ref="P409:P410"/>
    <mergeCell ref="Y409:Y410"/>
    <mergeCell ref="O407:O408"/>
    <mergeCell ref="P407:P408"/>
    <mergeCell ref="X413:X414"/>
    <mergeCell ref="Y413:Y414"/>
    <mergeCell ref="O411:O412"/>
    <mergeCell ref="P411:P412"/>
    <mergeCell ref="T411:T412"/>
    <mergeCell ref="V411:V412"/>
    <mergeCell ref="W411:W412"/>
    <mergeCell ref="X411:X412"/>
    <mergeCell ref="T415:T416"/>
    <mergeCell ref="V415:V416"/>
    <mergeCell ref="W415:W416"/>
    <mergeCell ref="X415:X416"/>
    <mergeCell ref="Y411:Y412"/>
    <mergeCell ref="T413:T414"/>
    <mergeCell ref="V413:V414"/>
    <mergeCell ref="W413:W414"/>
    <mergeCell ref="Y415:Y416"/>
    <mergeCell ref="O413:O414"/>
    <mergeCell ref="P413:P414"/>
    <mergeCell ref="T417:T418"/>
    <mergeCell ref="V417:V418"/>
    <mergeCell ref="W417:W418"/>
    <mergeCell ref="X417:X418"/>
    <mergeCell ref="O417:O418"/>
    <mergeCell ref="P417:P418"/>
    <mergeCell ref="Y417:Y418"/>
    <mergeCell ref="O415:O416"/>
    <mergeCell ref="P415:P416"/>
    <mergeCell ref="X421:X422"/>
    <mergeCell ref="Y421:Y422"/>
    <mergeCell ref="O419:O420"/>
    <mergeCell ref="P419:P420"/>
    <mergeCell ref="T419:T420"/>
    <mergeCell ref="V419:V420"/>
    <mergeCell ref="W419:W420"/>
    <mergeCell ref="X419:X420"/>
    <mergeCell ref="T423:T424"/>
    <mergeCell ref="V423:V424"/>
    <mergeCell ref="W423:W424"/>
    <mergeCell ref="X423:X424"/>
    <mergeCell ref="Y419:Y420"/>
    <mergeCell ref="T421:T422"/>
    <mergeCell ref="V421:V422"/>
    <mergeCell ref="W421:W422"/>
    <mergeCell ref="Y423:Y424"/>
    <mergeCell ref="O421:O422"/>
    <mergeCell ref="P421:P422"/>
    <mergeCell ref="T425:T426"/>
    <mergeCell ref="V425:V426"/>
    <mergeCell ref="W425:W426"/>
    <mergeCell ref="X425:X426"/>
    <mergeCell ref="O425:O426"/>
    <mergeCell ref="P425:P426"/>
    <mergeCell ref="Y425:Y426"/>
    <mergeCell ref="O423:O424"/>
    <mergeCell ref="P423:P424"/>
    <mergeCell ref="X429:X430"/>
    <mergeCell ref="Y429:Y430"/>
    <mergeCell ref="O427:O428"/>
    <mergeCell ref="P427:P428"/>
    <mergeCell ref="T427:T428"/>
    <mergeCell ref="V427:V428"/>
    <mergeCell ref="W427:W428"/>
    <mergeCell ref="X427:X428"/>
    <mergeCell ref="T431:T432"/>
    <mergeCell ref="V431:V432"/>
    <mergeCell ref="W431:W432"/>
    <mergeCell ref="X431:X432"/>
    <mergeCell ref="Y427:Y428"/>
    <mergeCell ref="T429:T430"/>
    <mergeCell ref="V429:V430"/>
    <mergeCell ref="W429:W430"/>
    <mergeCell ref="Y431:Y432"/>
    <mergeCell ref="O429:O430"/>
    <mergeCell ref="P429:P430"/>
    <mergeCell ref="T433:T434"/>
    <mergeCell ref="V433:V434"/>
    <mergeCell ref="W433:W434"/>
    <mergeCell ref="X433:X434"/>
    <mergeCell ref="O433:O434"/>
    <mergeCell ref="P433:P434"/>
    <mergeCell ref="Y433:Y434"/>
    <mergeCell ref="O431:O432"/>
    <mergeCell ref="P431:P432"/>
    <mergeCell ref="X437:X438"/>
    <mergeCell ref="Y437:Y438"/>
    <mergeCell ref="O435:O436"/>
    <mergeCell ref="P435:P436"/>
    <mergeCell ref="T435:T436"/>
    <mergeCell ref="V435:V436"/>
    <mergeCell ref="W435:W436"/>
    <mergeCell ref="X435:X436"/>
    <mergeCell ref="T439:T440"/>
    <mergeCell ref="V439:V440"/>
    <mergeCell ref="W439:W440"/>
    <mergeCell ref="X439:X440"/>
    <mergeCell ref="Y435:Y436"/>
    <mergeCell ref="T437:T438"/>
    <mergeCell ref="V437:V438"/>
    <mergeCell ref="W437:W438"/>
    <mergeCell ref="Y439:Y440"/>
    <mergeCell ref="O437:O438"/>
    <mergeCell ref="P437:P438"/>
    <mergeCell ref="T441:T442"/>
    <mergeCell ref="V441:V442"/>
    <mergeCell ref="W441:W442"/>
    <mergeCell ref="X441:X442"/>
    <mergeCell ref="O441:O442"/>
    <mergeCell ref="P441:P442"/>
    <mergeCell ref="Y441:Y442"/>
    <mergeCell ref="O439:O440"/>
    <mergeCell ref="P439:P440"/>
    <mergeCell ref="X445:X446"/>
    <mergeCell ref="Y445:Y446"/>
    <mergeCell ref="O443:O444"/>
    <mergeCell ref="P443:P444"/>
    <mergeCell ref="T443:T444"/>
    <mergeCell ref="V443:V444"/>
    <mergeCell ref="W443:W444"/>
    <mergeCell ref="X443:X444"/>
    <mergeCell ref="T447:T448"/>
    <mergeCell ref="V447:V448"/>
    <mergeCell ref="W447:W448"/>
    <mergeCell ref="X447:X448"/>
    <mergeCell ref="Y443:Y444"/>
    <mergeCell ref="T445:T446"/>
    <mergeCell ref="V445:V446"/>
    <mergeCell ref="W445:W446"/>
    <mergeCell ref="Y447:Y448"/>
    <mergeCell ref="O445:O446"/>
    <mergeCell ref="P445:P446"/>
    <mergeCell ref="T449:T450"/>
    <mergeCell ref="V449:V450"/>
    <mergeCell ref="W449:W450"/>
    <mergeCell ref="X449:X450"/>
    <mergeCell ref="O449:O450"/>
    <mergeCell ref="P449:P450"/>
    <mergeCell ref="Y449:Y450"/>
    <mergeCell ref="O447:O448"/>
    <mergeCell ref="P447:P448"/>
    <mergeCell ref="X453:X454"/>
    <mergeCell ref="Y453:Y454"/>
    <mergeCell ref="O451:O452"/>
    <mergeCell ref="P451:P452"/>
    <mergeCell ref="T451:T452"/>
    <mergeCell ref="V451:V452"/>
    <mergeCell ref="W451:W452"/>
    <mergeCell ref="X451:X452"/>
    <mergeCell ref="T455:T456"/>
    <mergeCell ref="V455:V456"/>
    <mergeCell ref="W455:W456"/>
    <mergeCell ref="X455:X456"/>
    <mergeCell ref="Y451:Y452"/>
    <mergeCell ref="T453:T454"/>
    <mergeCell ref="V453:V454"/>
    <mergeCell ref="W453:W454"/>
    <mergeCell ref="Y455:Y456"/>
    <mergeCell ref="O453:O454"/>
    <mergeCell ref="P453:P454"/>
    <mergeCell ref="T457:T458"/>
    <mergeCell ref="V457:V458"/>
    <mergeCell ref="W457:W458"/>
    <mergeCell ref="X457:X458"/>
    <mergeCell ref="O457:O458"/>
    <mergeCell ref="P457:P458"/>
    <mergeCell ref="Y457:Y458"/>
    <mergeCell ref="O455:O456"/>
    <mergeCell ref="P455:P456"/>
    <mergeCell ref="X461:X462"/>
    <mergeCell ref="Y461:Y462"/>
    <mergeCell ref="O459:O460"/>
    <mergeCell ref="P459:P460"/>
    <mergeCell ref="T459:T460"/>
    <mergeCell ref="V459:V460"/>
    <mergeCell ref="W459:W460"/>
    <mergeCell ref="X459:X460"/>
    <mergeCell ref="T463:T464"/>
    <mergeCell ref="V463:V464"/>
    <mergeCell ref="W463:W464"/>
    <mergeCell ref="X463:X464"/>
    <mergeCell ref="Y459:Y460"/>
    <mergeCell ref="T461:T462"/>
    <mergeCell ref="V461:V462"/>
    <mergeCell ref="W461:W462"/>
    <mergeCell ref="Y463:Y464"/>
    <mergeCell ref="O461:O462"/>
    <mergeCell ref="P461:P462"/>
    <mergeCell ref="T465:T466"/>
    <mergeCell ref="V465:V466"/>
    <mergeCell ref="W465:W466"/>
    <mergeCell ref="X465:X466"/>
    <mergeCell ref="O465:O466"/>
    <mergeCell ref="P465:P466"/>
    <mergeCell ref="Y465:Y466"/>
    <mergeCell ref="O463:O464"/>
    <mergeCell ref="P463:P464"/>
    <mergeCell ref="X469:X470"/>
    <mergeCell ref="Y469:Y470"/>
    <mergeCell ref="O467:O468"/>
    <mergeCell ref="P467:P468"/>
    <mergeCell ref="T467:T468"/>
    <mergeCell ref="V467:V468"/>
    <mergeCell ref="W467:W468"/>
    <mergeCell ref="X467:X468"/>
    <mergeCell ref="T471:T472"/>
    <mergeCell ref="V471:V472"/>
    <mergeCell ref="W471:W472"/>
    <mergeCell ref="X471:X472"/>
    <mergeCell ref="Y467:Y468"/>
    <mergeCell ref="T469:T470"/>
    <mergeCell ref="V469:V470"/>
    <mergeCell ref="W469:W470"/>
    <mergeCell ref="Y471:Y472"/>
    <mergeCell ref="O469:O470"/>
    <mergeCell ref="P469:P470"/>
    <mergeCell ref="T473:T474"/>
    <mergeCell ref="V473:V474"/>
    <mergeCell ref="W473:W474"/>
    <mergeCell ref="X473:X474"/>
    <mergeCell ref="O473:O474"/>
    <mergeCell ref="P473:P474"/>
    <mergeCell ref="Y473:Y474"/>
    <mergeCell ref="O471:O472"/>
    <mergeCell ref="P471:P472"/>
    <mergeCell ref="X477:X478"/>
    <mergeCell ref="Y477:Y478"/>
    <mergeCell ref="O475:O476"/>
    <mergeCell ref="P475:P476"/>
    <mergeCell ref="T475:T476"/>
    <mergeCell ref="V475:V476"/>
    <mergeCell ref="W475:W476"/>
    <mergeCell ref="X475:X476"/>
    <mergeCell ref="T479:T480"/>
    <mergeCell ref="V479:V480"/>
    <mergeCell ref="W479:W480"/>
    <mergeCell ref="X479:X480"/>
    <mergeCell ref="Y475:Y476"/>
    <mergeCell ref="T477:T478"/>
    <mergeCell ref="V477:V478"/>
    <mergeCell ref="W477:W478"/>
    <mergeCell ref="Y479:Y480"/>
    <mergeCell ref="O477:O478"/>
    <mergeCell ref="P477:P478"/>
    <mergeCell ref="T481:T482"/>
    <mergeCell ref="V481:V482"/>
    <mergeCell ref="W481:W482"/>
    <mergeCell ref="X481:X482"/>
    <mergeCell ref="O481:O482"/>
    <mergeCell ref="P481:P482"/>
    <mergeCell ref="Y481:Y482"/>
    <mergeCell ref="O479:O480"/>
    <mergeCell ref="P479:P480"/>
    <mergeCell ref="X485:X486"/>
    <mergeCell ref="Y485:Y486"/>
    <mergeCell ref="O483:O484"/>
    <mergeCell ref="P483:P484"/>
    <mergeCell ref="T483:T484"/>
    <mergeCell ref="V483:V484"/>
    <mergeCell ref="W483:W484"/>
    <mergeCell ref="X483:X484"/>
    <mergeCell ref="T487:T488"/>
    <mergeCell ref="V487:V488"/>
    <mergeCell ref="W487:W488"/>
    <mergeCell ref="X487:X488"/>
    <mergeCell ref="Y483:Y484"/>
    <mergeCell ref="T485:T486"/>
    <mergeCell ref="V485:V486"/>
    <mergeCell ref="W485:W486"/>
    <mergeCell ref="Y487:Y488"/>
    <mergeCell ref="O485:O486"/>
    <mergeCell ref="P485:P486"/>
    <mergeCell ref="T489:T490"/>
    <mergeCell ref="V489:V490"/>
    <mergeCell ref="W489:W490"/>
    <mergeCell ref="X489:X490"/>
    <mergeCell ref="O489:O490"/>
    <mergeCell ref="P489:P490"/>
    <mergeCell ref="Y489:Y490"/>
    <mergeCell ref="O487:O488"/>
    <mergeCell ref="P487:P488"/>
    <mergeCell ref="X493:X494"/>
    <mergeCell ref="Y493:Y494"/>
    <mergeCell ref="O491:O492"/>
    <mergeCell ref="P491:P492"/>
    <mergeCell ref="T491:T492"/>
    <mergeCell ref="V491:V492"/>
    <mergeCell ref="W491:W492"/>
    <mergeCell ref="X491:X492"/>
    <mergeCell ref="T495:T496"/>
    <mergeCell ref="V495:V496"/>
    <mergeCell ref="W495:W496"/>
    <mergeCell ref="X495:X496"/>
    <mergeCell ref="Y491:Y492"/>
    <mergeCell ref="T493:T494"/>
    <mergeCell ref="V493:V494"/>
    <mergeCell ref="W493:W494"/>
    <mergeCell ref="Y495:Y496"/>
    <mergeCell ref="O493:O494"/>
    <mergeCell ref="P493:P494"/>
    <mergeCell ref="T497:T498"/>
    <mergeCell ref="V497:V498"/>
    <mergeCell ref="W497:W498"/>
    <mergeCell ref="X497:X498"/>
    <mergeCell ref="O497:O498"/>
    <mergeCell ref="P497:P498"/>
    <mergeCell ref="Y497:Y498"/>
    <mergeCell ref="O495:O496"/>
    <mergeCell ref="P495:P496"/>
    <mergeCell ref="X501:X502"/>
    <mergeCell ref="Y501:Y502"/>
    <mergeCell ref="O499:O500"/>
    <mergeCell ref="P499:P500"/>
    <mergeCell ref="T499:T500"/>
    <mergeCell ref="V499:V500"/>
    <mergeCell ref="W499:W500"/>
    <mergeCell ref="X499:X500"/>
    <mergeCell ref="T503:T504"/>
    <mergeCell ref="V503:V504"/>
    <mergeCell ref="W503:W504"/>
    <mergeCell ref="X503:X504"/>
    <mergeCell ref="Y499:Y500"/>
    <mergeCell ref="T501:T502"/>
    <mergeCell ref="V501:V502"/>
    <mergeCell ref="W501:W502"/>
    <mergeCell ref="Y503:Y504"/>
    <mergeCell ref="O501:O502"/>
    <mergeCell ref="P501:P502"/>
    <mergeCell ref="T505:T506"/>
    <mergeCell ref="V505:V506"/>
    <mergeCell ref="W505:W506"/>
    <mergeCell ref="X505:X506"/>
    <mergeCell ref="O505:O506"/>
    <mergeCell ref="P505:P506"/>
    <mergeCell ref="Y505:Y506"/>
    <mergeCell ref="O503:O504"/>
    <mergeCell ref="P503:P504"/>
    <mergeCell ref="X509:X510"/>
    <mergeCell ref="Y509:Y510"/>
    <mergeCell ref="O507:O508"/>
    <mergeCell ref="P507:P508"/>
    <mergeCell ref="T507:T508"/>
    <mergeCell ref="V507:V508"/>
    <mergeCell ref="W507:W508"/>
    <mergeCell ref="X507:X508"/>
    <mergeCell ref="T511:T512"/>
    <mergeCell ref="V511:V512"/>
    <mergeCell ref="W511:W512"/>
    <mergeCell ref="X511:X512"/>
    <mergeCell ref="Y507:Y508"/>
    <mergeCell ref="T509:T510"/>
    <mergeCell ref="V509:V510"/>
    <mergeCell ref="W509:W510"/>
    <mergeCell ref="Y511:Y512"/>
    <mergeCell ref="O509:O510"/>
    <mergeCell ref="P509:P510"/>
    <mergeCell ref="T513:T514"/>
    <mergeCell ref="V513:V514"/>
    <mergeCell ref="W513:W514"/>
    <mergeCell ref="X513:X514"/>
    <mergeCell ref="O513:O514"/>
    <mergeCell ref="P513:P514"/>
    <mergeCell ref="Y513:Y514"/>
    <mergeCell ref="O511:O512"/>
    <mergeCell ref="P511:P512"/>
    <mergeCell ref="X517:X518"/>
    <mergeCell ref="Y517:Y518"/>
    <mergeCell ref="O515:O516"/>
    <mergeCell ref="P515:P516"/>
    <mergeCell ref="T515:T516"/>
    <mergeCell ref="V515:V516"/>
    <mergeCell ref="W515:W516"/>
    <mergeCell ref="X515:X516"/>
    <mergeCell ref="T519:T520"/>
    <mergeCell ref="V519:V520"/>
    <mergeCell ref="W519:W520"/>
    <mergeCell ref="X519:X520"/>
    <mergeCell ref="Y515:Y516"/>
    <mergeCell ref="T517:T518"/>
    <mergeCell ref="V517:V518"/>
    <mergeCell ref="W517:W518"/>
    <mergeCell ref="Y519:Y520"/>
    <mergeCell ref="O517:O518"/>
    <mergeCell ref="P517:P518"/>
    <mergeCell ref="T521:T522"/>
    <mergeCell ref="V521:V522"/>
    <mergeCell ref="W521:W522"/>
    <mergeCell ref="X521:X522"/>
    <mergeCell ref="O521:O522"/>
    <mergeCell ref="P521:P522"/>
    <mergeCell ref="Y521:Y522"/>
    <mergeCell ref="O519:O520"/>
    <mergeCell ref="P519:P520"/>
    <mergeCell ref="X525:X526"/>
    <mergeCell ref="Y525:Y526"/>
    <mergeCell ref="O523:O524"/>
    <mergeCell ref="P523:P524"/>
    <mergeCell ref="T523:T524"/>
    <mergeCell ref="V523:V524"/>
    <mergeCell ref="W523:W524"/>
    <mergeCell ref="X523:X524"/>
    <mergeCell ref="T527:T528"/>
    <mergeCell ref="V527:V528"/>
    <mergeCell ref="W527:W528"/>
    <mergeCell ref="X527:X528"/>
    <mergeCell ref="Y523:Y524"/>
    <mergeCell ref="T525:T526"/>
    <mergeCell ref="V525:V526"/>
    <mergeCell ref="W525:W526"/>
    <mergeCell ref="Y527:Y528"/>
    <mergeCell ref="O525:O526"/>
    <mergeCell ref="P525:P526"/>
    <mergeCell ref="T529:T530"/>
    <mergeCell ref="V529:V530"/>
    <mergeCell ref="W529:W530"/>
    <mergeCell ref="X529:X530"/>
    <mergeCell ref="O529:O530"/>
    <mergeCell ref="P529:P530"/>
    <mergeCell ref="Y529:Y530"/>
    <mergeCell ref="O527:O528"/>
    <mergeCell ref="P527:P528"/>
    <mergeCell ref="X533:X534"/>
    <mergeCell ref="Y533:Y534"/>
    <mergeCell ref="O531:O532"/>
    <mergeCell ref="P531:P532"/>
    <mergeCell ref="T531:T532"/>
    <mergeCell ref="V531:V532"/>
    <mergeCell ref="W531:W532"/>
    <mergeCell ref="X531:X532"/>
    <mergeCell ref="T535:T536"/>
    <mergeCell ref="V535:V536"/>
    <mergeCell ref="W535:W536"/>
    <mergeCell ref="X535:X536"/>
    <mergeCell ref="Y531:Y532"/>
    <mergeCell ref="T533:T534"/>
    <mergeCell ref="V533:V534"/>
    <mergeCell ref="W533:W534"/>
    <mergeCell ref="Y535:Y536"/>
    <mergeCell ref="O533:O534"/>
    <mergeCell ref="P533:P534"/>
    <mergeCell ref="T537:T538"/>
    <mergeCell ref="V537:V538"/>
    <mergeCell ref="W537:W538"/>
    <mergeCell ref="X537:X538"/>
    <mergeCell ref="O537:O538"/>
    <mergeCell ref="P537:P538"/>
    <mergeCell ref="Y537:Y538"/>
    <mergeCell ref="O535:O536"/>
    <mergeCell ref="P535:P536"/>
    <mergeCell ref="X541:X542"/>
    <mergeCell ref="Y541:Y542"/>
    <mergeCell ref="O539:O540"/>
    <mergeCell ref="P539:P540"/>
    <mergeCell ref="T539:T540"/>
    <mergeCell ref="V539:V540"/>
    <mergeCell ref="W539:W540"/>
    <mergeCell ref="X539:X540"/>
    <mergeCell ref="T543:T544"/>
    <mergeCell ref="V543:V544"/>
    <mergeCell ref="W543:W544"/>
    <mergeCell ref="X543:X544"/>
    <mergeCell ref="Y539:Y540"/>
    <mergeCell ref="T541:T542"/>
    <mergeCell ref="V541:V542"/>
    <mergeCell ref="W541:W542"/>
    <mergeCell ref="Y543:Y544"/>
    <mergeCell ref="O541:O542"/>
    <mergeCell ref="P541:P542"/>
    <mergeCell ref="T545:T546"/>
    <mergeCell ref="V545:V546"/>
    <mergeCell ref="W545:W546"/>
    <mergeCell ref="X545:X546"/>
    <mergeCell ref="O545:O546"/>
    <mergeCell ref="P545:P546"/>
    <mergeCell ref="Y545:Y546"/>
    <mergeCell ref="O543:O544"/>
    <mergeCell ref="P543:P544"/>
    <mergeCell ref="X549:X550"/>
    <mergeCell ref="Y549:Y550"/>
    <mergeCell ref="O547:O548"/>
    <mergeCell ref="P547:P548"/>
    <mergeCell ref="T547:T548"/>
    <mergeCell ref="V547:V548"/>
    <mergeCell ref="W547:W548"/>
    <mergeCell ref="X547:X548"/>
    <mergeCell ref="T551:T552"/>
    <mergeCell ref="V551:V552"/>
    <mergeCell ref="W551:W552"/>
    <mergeCell ref="X551:X552"/>
    <mergeCell ref="Y547:Y548"/>
    <mergeCell ref="T549:T550"/>
    <mergeCell ref="V549:V550"/>
    <mergeCell ref="W549:W550"/>
    <mergeCell ref="Y551:Y552"/>
    <mergeCell ref="O549:O550"/>
    <mergeCell ref="P549:P550"/>
    <mergeCell ref="T553:T554"/>
    <mergeCell ref="V553:V554"/>
    <mergeCell ref="W553:W554"/>
    <mergeCell ref="X553:X554"/>
    <mergeCell ref="O553:O554"/>
    <mergeCell ref="P553:P554"/>
    <mergeCell ref="Y553:Y554"/>
    <mergeCell ref="O551:O552"/>
    <mergeCell ref="P551:P552"/>
    <mergeCell ref="X557:X558"/>
    <mergeCell ref="Y557:Y558"/>
    <mergeCell ref="O555:O556"/>
    <mergeCell ref="P555:P556"/>
    <mergeCell ref="T555:T556"/>
    <mergeCell ref="V555:V556"/>
    <mergeCell ref="W555:W556"/>
    <mergeCell ref="X555:X556"/>
    <mergeCell ref="T559:T560"/>
    <mergeCell ref="V559:V560"/>
    <mergeCell ref="W559:W560"/>
    <mergeCell ref="X559:X560"/>
    <mergeCell ref="Y555:Y556"/>
    <mergeCell ref="T557:T558"/>
    <mergeCell ref="V557:V558"/>
    <mergeCell ref="W557:W558"/>
    <mergeCell ref="Y559:Y560"/>
    <mergeCell ref="O557:O558"/>
    <mergeCell ref="P557:P558"/>
    <mergeCell ref="T561:T562"/>
    <mergeCell ref="V561:V562"/>
    <mergeCell ref="W561:W562"/>
    <mergeCell ref="X561:X562"/>
    <mergeCell ref="O561:O562"/>
    <mergeCell ref="P561:P562"/>
    <mergeCell ref="Y561:Y562"/>
    <mergeCell ref="O559:O560"/>
    <mergeCell ref="P559:P560"/>
    <mergeCell ref="X565:X566"/>
    <mergeCell ref="Y565:Y566"/>
    <mergeCell ref="O563:O564"/>
    <mergeCell ref="P563:P564"/>
    <mergeCell ref="T563:T564"/>
    <mergeCell ref="V563:V564"/>
    <mergeCell ref="W563:W564"/>
    <mergeCell ref="X563:X564"/>
    <mergeCell ref="T567:T568"/>
    <mergeCell ref="V567:V568"/>
    <mergeCell ref="W567:W568"/>
    <mergeCell ref="X567:X568"/>
    <mergeCell ref="Y563:Y564"/>
    <mergeCell ref="T565:T566"/>
    <mergeCell ref="V565:V566"/>
    <mergeCell ref="W565:W566"/>
    <mergeCell ref="Y567:Y568"/>
    <mergeCell ref="O565:O566"/>
    <mergeCell ref="P565:P566"/>
    <mergeCell ref="T569:T570"/>
    <mergeCell ref="V569:V570"/>
    <mergeCell ref="W569:W570"/>
    <mergeCell ref="X569:X570"/>
    <mergeCell ref="O569:O570"/>
    <mergeCell ref="P569:P570"/>
    <mergeCell ref="Y569:Y570"/>
    <mergeCell ref="O567:O568"/>
    <mergeCell ref="P567:P568"/>
    <mergeCell ref="X573:X574"/>
    <mergeCell ref="Y573:Y574"/>
    <mergeCell ref="O571:O572"/>
    <mergeCell ref="P571:P572"/>
    <mergeCell ref="T571:T572"/>
    <mergeCell ref="V571:V572"/>
    <mergeCell ref="W571:W572"/>
    <mergeCell ref="X571:X572"/>
    <mergeCell ref="T575:T576"/>
    <mergeCell ref="V575:V576"/>
    <mergeCell ref="W575:W576"/>
    <mergeCell ref="X575:X576"/>
    <mergeCell ref="Y571:Y572"/>
    <mergeCell ref="T573:T574"/>
    <mergeCell ref="V573:V574"/>
    <mergeCell ref="W573:W574"/>
    <mergeCell ref="Y575:Y576"/>
    <mergeCell ref="O573:O574"/>
    <mergeCell ref="P573:P574"/>
    <mergeCell ref="T577:T578"/>
    <mergeCell ref="V577:V578"/>
    <mergeCell ref="W577:W578"/>
    <mergeCell ref="X577:X578"/>
    <mergeCell ref="O577:O578"/>
    <mergeCell ref="P577:P578"/>
    <mergeCell ref="Y577:Y578"/>
    <mergeCell ref="O575:O576"/>
    <mergeCell ref="P575:P576"/>
    <mergeCell ref="X581:X582"/>
    <mergeCell ref="Y581:Y582"/>
    <mergeCell ref="O579:O580"/>
    <mergeCell ref="P579:P580"/>
    <mergeCell ref="T579:T580"/>
    <mergeCell ref="V579:V580"/>
    <mergeCell ref="W579:W580"/>
    <mergeCell ref="X579:X580"/>
    <mergeCell ref="T583:T584"/>
    <mergeCell ref="V583:V584"/>
    <mergeCell ref="W583:W584"/>
    <mergeCell ref="X583:X584"/>
    <mergeCell ref="Y579:Y580"/>
    <mergeCell ref="T581:T582"/>
    <mergeCell ref="V581:V582"/>
    <mergeCell ref="W581:W582"/>
    <mergeCell ref="Y583:Y584"/>
    <mergeCell ref="O581:O582"/>
    <mergeCell ref="P581:P582"/>
    <mergeCell ref="T585:T586"/>
    <mergeCell ref="V585:V586"/>
    <mergeCell ref="W585:W586"/>
    <mergeCell ref="X585:X586"/>
    <mergeCell ref="O585:O586"/>
    <mergeCell ref="P585:P586"/>
    <mergeCell ref="Y585:Y586"/>
    <mergeCell ref="O583:O584"/>
    <mergeCell ref="P583:P584"/>
    <mergeCell ref="X589:X590"/>
    <mergeCell ref="Y589:Y590"/>
    <mergeCell ref="O587:O588"/>
    <mergeCell ref="P587:P588"/>
    <mergeCell ref="T587:T588"/>
    <mergeCell ref="V587:V588"/>
    <mergeCell ref="W587:W588"/>
    <mergeCell ref="X587:X588"/>
    <mergeCell ref="T591:T592"/>
    <mergeCell ref="V591:V592"/>
    <mergeCell ref="W591:W592"/>
    <mergeCell ref="X591:X592"/>
    <mergeCell ref="Y587:Y588"/>
    <mergeCell ref="T589:T590"/>
    <mergeCell ref="V589:V590"/>
    <mergeCell ref="W589:W590"/>
    <mergeCell ref="Y591:Y592"/>
    <mergeCell ref="O589:O590"/>
    <mergeCell ref="P589:P590"/>
    <mergeCell ref="T593:T594"/>
    <mergeCell ref="V593:V594"/>
    <mergeCell ref="W593:W594"/>
    <mergeCell ref="X593:X594"/>
    <mergeCell ref="O593:O594"/>
    <mergeCell ref="P593:P594"/>
    <mergeCell ref="Y593:Y594"/>
    <mergeCell ref="O591:O592"/>
    <mergeCell ref="P591:P592"/>
    <mergeCell ref="X597:X598"/>
    <mergeCell ref="Y597:Y598"/>
    <mergeCell ref="O595:O596"/>
    <mergeCell ref="P595:P596"/>
    <mergeCell ref="T595:T596"/>
    <mergeCell ref="V595:V596"/>
    <mergeCell ref="W595:W596"/>
    <mergeCell ref="X595:X596"/>
    <mergeCell ref="T599:T600"/>
    <mergeCell ref="V599:V600"/>
    <mergeCell ref="W599:W600"/>
    <mergeCell ref="X599:X600"/>
    <mergeCell ref="Y595:Y596"/>
    <mergeCell ref="T597:T598"/>
    <mergeCell ref="V597:V598"/>
    <mergeCell ref="W597:W598"/>
    <mergeCell ref="Y599:Y600"/>
    <mergeCell ref="O597:O598"/>
    <mergeCell ref="P597:P598"/>
    <mergeCell ref="T601:T602"/>
    <mergeCell ref="V601:V602"/>
    <mergeCell ref="W601:W602"/>
    <mergeCell ref="X601:X602"/>
    <mergeCell ref="O601:O602"/>
    <mergeCell ref="P601:P602"/>
    <mergeCell ref="Y601:Y602"/>
    <mergeCell ref="O599:O600"/>
    <mergeCell ref="P599:P600"/>
    <mergeCell ref="X605:X606"/>
    <mergeCell ref="Y605:Y606"/>
    <mergeCell ref="O603:O604"/>
    <mergeCell ref="P603:P604"/>
    <mergeCell ref="T603:T604"/>
    <mergeCell ref="V603:V604"/>
    <mergeCell ref="W603:W604"/>
    <mergeCell ref="X603:X604"/>
    <mergeCell ref="T607:T608"/>
    <mergeCell ref="V607:V608"/>
    <mergeCell ref="W607:W608"/>
    <mergeCell ref="X607:X608"/>
    <mergeCell ref="Y603:Y604"/>
    <mergeCell ref="T605:T606"/>
    <mergeCell ref="V605:V606"/>
    <mergeCell ref="W605:W606"/>
    <mergeCell ref="Y607:Y608"/>
    <mergeCell ref="O605:O606"/>
    <mergeCell ref="P605:P606"/>
    <mergeCell ref="T609:T610"/>
    <mergeCell ref="V609:V610"/>
    <mergeCell ref="W609:W610"/>
    <mergeCell ref="X609:X610"/>
    <mergeCell ref="O609:O610"/>
    <mergeCell ref="P609:P610"/>
    <mergeCell ref="Y609:Y610"/>
    <mergeCell ref="O607:O608"/>
    <mergeCell ref="P607:P608"/>
    <mergeCell ref="X613:X614"/>
    <mergeCell ref="Y613:Y614"/>
    <mergeCell ref="O611:O612"/>
    <mergeCell ref="P611:P612"/>
    <mergeCell ref="T611:T612"/>
    <mergeCell ref="V611:V612"/>
    <mergeCell ref="W611:W612"/>
    <mergeCell ref="X611:X612"/>
    <mergeCell ref="T615:T616"/>
    <mergeCell ref="V615:V616"/>
    <mergeCell ref="W615:W616"/>
    <mergeCell ref="X615:X616"/>
    <mergeCell ref="Y611:Y612"/>
    <mergeCell ref="T613:T614"/>
    <mergeCell ref="V613:V614"/>
    <mergeCell ref="W613:W614"/>
    <mergeCell ref="Y615:Y616"/>
    <mergeCell ref="O613:O614"/>
    <mergeCell ref="P613:P614"/>
    <mergeCell ref="T617:T618"/>
    <mergeCell ref="V617:V618"/>
    <mergeCell ref="W617:W618"/>
    <mergeCell ref="X617:X618"/>
    <mergeCell ref="O617:O618"/>
    <mergeCell ref="P617:P618"/>
    <mergeCell ref="Y617:Y618"/>
    <mergeCell ref="O615:O616"/>
    <mergeCell ref="P615:P616"/>
    <mergeCell ref="X621:X622"/>
    <mergeCell ref="Y621:Y622"/>
    <mergeCell ref="O619:O620"/>
    <mergeCell ref="P619:P620"/>
    <mergeCell ref="T619:T620"/>
    <mergeCell ref="V619:V620"/>
    <mergeCell ref="W619:W620"/>
    <mergeCell ref="X619:X620"/>
    <mergeCell ref="T623:T624"/>
    <mergeCell ref="V623:V624"/>
    <mergeCell ref="W623:W624"/>
    <mergeCell ref="X623:X624"/>
    <mergeCell ref="Y619:Y620"/>
    <mergeCell ref="T621:T622"/>
    <mergeCell ref="V621:V622"/>
    <mergeCell ref="W621:W622"/>
    <mergeCell ref="Y623:Y624"/>
    <mergeCell ref="O621:O622"/>
    <mergeCell ref="P621:P622"/>
    <mergeCell ref="T625:T626"/>
    <mergeCell ref="V625:V626"/>
    <mergeCell ref="W625:W626"/>
    <mergeCell ref="X625:X626"/>
    <mergeCell ref="O625:O626"/>
    <mergeCell ref="P625:P626"/>
    <mergeCell ref="Y625:Y626"/>
    <mergeCell ref="O623:O624"/>
    <mergeCell ref="P623:P624"/>
    <mergeCell ref="X629:X630"/>
    <mergeCell ref="Y629:Y630"/>
    <mergeCell ref="O627:O628"/>
    <mergeCell ref="P627:P628"/>
    <mergeCell ref="T627:T628"/>
    <mergeCell ref="V627:V628"/>
    <mergeCell ref="W627:W628"/>
    <mergeCell ref="X627:X628"/>
    <mergeCell ref="T631:T632"/>
    <mergeCell ref="V631:V632"/>
    <mergeCell ref="W631:W632"/>
    <mergeCell ref="X631:X632"/>
    <mergeCell ref="Y627:Y628"/>
    <mergeCell ref="T629:T630"/>
    <mergeCell ref="V629:V630"/>
    <mergeCell ref="W629:W630"/>
    <mergeCell ref="Y631:Y632"/>
    <mergeCell ref="O629:O630"/>
    <mergeCell ref="P629:P630"/>
    <mergeCell ref="T633:T634"/>
    <mergeCell ref="V633:V634"/>
    <mergeCell ref="W633:W634"/>
    <mergeCell ref="X633:X634"/>
    <mergeCell ref="O633:O634"/>
    <mergeCell ref="P633:P634"/>
    <mergeCell ref="Y633:Y634"/>
    <mergeCell ref="O631:O632"/>
    <mergeCell ref="P631:P632"/>
    <mergeCell ref="X637:X638"/>
    <mergeCell ref="Y637:Y638"/>
    <mergeCell ref="O635:O636"/>
    <mergeCell ref="P635:P636"/>
    <mergeCell ref="T635:T636"/>
    <mergeCell ref="V635:V636"/>
    <mergeCell ref="W635:W636"/>
    <mergeCell ref="X635:X636"/>
    <mergeCell ref="T639:T640"/>
    <mergeCell ref="V639:V640"/>
    <mergeCell ref="W639:W640"/>
    <mergeCell ref="X639:X640"/>
    <mergeCell ref="Y635:Y636"/>
    <mergeCell ref="T637:T638"/>
    <mergeCell ref="V637:V638"/>
    <mergeCell ref="W637:W638"/>
    <mergeCell ref="Y639:Y640"/>
    <mergeCell ref="O637:O638"/>
    <mergeCell ref="P637:P638"/>
    <mergeCell ref="T641:T642"/>
    <mergeCell ref="V641:V642"/>
    <mergeCell ref="W641:W642"/>
    <mergeCell ref="X641:X642"/>
    <mergeCell ref="O641:O642"/>
    <mergeCell ref="P641:P642"/>
    <mergeCell ref="Y641:Y642"/>
    <mergeCell ref="O639:O640"/>
    <mergeCell ref="P639:P640"/>
    <mergeCell ref="X645:X646"/>
    <mergeCell ref="Y645:Y646"/>
    <mergeCell ref="O643:O644"/>
    <mergeCell ref="P643:P644"/>
    <mergeCell ref="T643:T644"/>
    <mergeCell ref="V643:V644"/>
    <mergeCell ref="W643:W644"/>
    <mergeCell ref="X643:X644"/>
    <mergeCell ref="T647:T648"/>
    <mergeCell ref="V647:V648"/>
    <mergeCell ref="W647:W648"/>
    <mergeCell ref="X647:X648"/>
    <mergeCell ref="Y643:Y644"/>
    <mergeCell ref="T645:T646"/>
    <mergeCell ref="V645:V646"/>
    <mergeCell ref="W645:W646"/>
    <mergeCell ref="Y647:Y648"/>
    <mergeCell ref="O645:O646"/>
    <mergeCell ref="P645:P646"/>
    <mergeCell ref="T649:T650"/>
    <mergeCell ref="V649:V650"/>
    <mergeCell ref="W649:W650"/>
    <mergeCell ref="X649:X650"/>
    <mergeCell ref="O649:O650"/>
    <mergeCell ref="P649:P650"/>
    <mergeCell ref="Y649:Y650"/>
    <mergeCell ref="O647:O648"/>
    <mergeCell ref="P647:P648"/>
    <mergeCell ref="X653:X654"/>
    <mergeCell ref="Y653:Y654"/>
    <mergeCell ref="O651:O652"/>
    <mergeCell ref="P651:P652"/>
    <mergeCell ref="T651:T652"/>
    <mergeCell ref="V651:V652"/>
    <mergeCell ref="W651:W652"/>
    <mergeCell ref="X651:X652"/>
    <mergeCell ref="T655:T656"/>
    <mergeCell ref="V655:V656"/>
    <mergeCell ref="W655:W656"/>
    <mergeCell ref="X655:X656"/>
    <mergeCell ref="Y651:Y652"/>
    <mergeCell ref="T653:T654"/>
    <mergeCell ref="V653:V654"/>
    <mergeCell ref="W653:W654"/>
    <mergeCell ref="Y655:Y656"/>
    <mergeCell ref="O653:O654"/>
    <mergeCell ref="P653:P654"/>
    <mergeCell ref="T657:T658"/>
    <mergeCell ref="V657:V658"/>
    <mergeCell ref="W657:W658"/>
    <mergeCell ref="X657:X658"/>
    <mergeCell ref="O657:O658"/>
    <mergeCell ref="P657:P658"/>
    <mergeCell ref="Y657:Y658"/>
    <mergeCell ref="O655:O656"/>
    <mergeCell ref="P655:P656"/>
    <mergeCell ref="X661:X662"/>
    <mergeCell ref="Y661:Y662"/>
    <mergeCell ref="O659:O660"/>
    <mergeCell ref="P659:P660"/>
    <mergeCell ref="T659:T660"/>
    <mergeCell ref="V659:V660"/>
    <mergeCell ref="W659:W660"/>
    <mergeCell ref="X659:X660"/>
    <mergeCell ref="T663:T664"/>
    <mergeCell ref="V663:V664"/>
    <mergeCell ref="W663:W664"/>
    <mergeCell ref="X663:X664"/>
    <mergeCell ref="Y659:Y660"/>
    <mergeCell ref="T661:T662"/>
    <mergeCell ref="V661:V662"/>
    <mergeCell ref="W661:W662"/>
    <mergeCell ref="Y663:Y664"/>
    <mergeCell ref="O661:O662"/>
    <mergeCell ref="P661:P662"/>
    <mergeCell ref="T665:T666"/>
    <mergeCell ref="V665:V666"/>
    <mergeCell ref="W665:W666"/>
    <mergeCell ref="X665:X666"/>
    <mergeCell ref="O665:O666"/>
    <mergeCell ref="P665:P666"/>
    <mergeCell ref="Y665:Y666"/>
    <mergeCell ref="O663:O664"/>
    <mergeCell ref="P663:P664"/>
    <mergeCell ref="X669:X670"/>
    <mergeCell ref="Y669:Y670"/>
    <mergeCell ref="O667:O668"/>
    <mergeCell ref="P667:P668"/>
    <mergeCell ref="T667:T668"/>
    <mergeCell ref="V667:V668"/>
    <mergeCell ref="W667:W668"/>
    <mergeCell ref="X667:X668"/>
    <mergeCell ref="T671:T672"/>
    <mergeCell ref="V671:V672"/>
    <mergeCell ref="W671:W672"/>
    <mergeCell ref="X671:X672"/>
    <mergeCell ref="Y667:Y668"/>
    <mergeCell ref="T669:T670"/>
    <mergeCell ref="V669:V670"/>
    <mergeCell ref="W669:W670"/>
    <mergeCell ref="Y671:Y672"/>
    <mergeCell ref="O669:O670"/>
    <mergeCell ref="P669:P670"/>
    <mergeCell ref="T673:T674"/>
    <mergeCell ref="V673:V674"/>
    <mergeCell ref="W673:W674"/>
    <mergeCell ref="X673:X674"/>
    <mergeCell ref="O673:O674"/>
    <mergeCell ref="P673:P674"/>
    <mergeCell ref="Y673:Y674"/>
    <mergeCell ref="O671:O672"/>
    <mergeCell ref="P671:P672"/>
    <mergeCell ref="Q682:S682"/>
    <mergeCell ref="X682:Y682"/>
    <mergeCell ref="O681:P681"/>
    <mergeCell ref="O682:P682"/>
    <mergeCell ref="O675:O676"/>
    <mergeCell ref="P675:P676"/>
    <mergeCell ref="T675:T676"/>
    <mergeCell ref="V675:V676"/>
    <mergeCell ref="W675:W676"/>
    <mergeCell ref="X675:X676"/>
    <mergeCell ref="Y675:Y676"/>
    <mergeCell ref="O677:O678"/>
    <mergeCell ref="P677:P678"/>
    <mergeCell ref="T677:T678"/>
    <mergeCell ref="V677:V678"/>
    <mergeCell ref="W677:W678"/>
    <mergeCell ref="X677:X678"/>
    <mergeCell ref="Y677:Y678"/>
  </mergeCells>
  <conditionalFormatting sqref="D203:D204 D217:D218 D221:D226 D445:D448 D455:D456 D519:D520 F217 F223:F227 F243 F245 F255 F257 F265 F273 F275 F299 F307 F309 F311 F319 F327 F335 F343 F351 F353 F355 F357 F359:F361 F363 F365 F367 F371 F373 F375 F384 F386:F387 F395 F403 F409 F423 F431 F439 F447 F449 F451:F455 F493 F501 F519 H79:I86 H111:I112 H217:I218 H221:I226 H403:H408 H445:H448 H455:I456 I203:I204 J79 J81:K81 J83:K83 J85:K85 J111 J445 J447 J455 J519:K519 J523:K523 K217 K221 K513 K527 K529 K531 K535 K537 K541 K543 K545 K547 K549 F277:F291">
    <cfRule type="cellIs" priority="2" dxfId="0" operator="equal" stopIfTrue="1">
      <formula>0</formula>
    </cfRule>
  </conditionalFormatting>
  <conditionalFormatting sqref="B226 B446 B456">
    <cfRule type="cellIs" priority="3" dxfId="1" operator="equal" stopIfTrue="1">
      <formula>0</formula>
    </cfRule>
  </conditionalFormatting>
  <conditionalFormatting sqref="F292">
    <cfRule type="cellIs" priority="1" dxfId="0" operator="equal" stopIfTrue="1">
      <formula>0</formula>
    </cfRule>
  </conditionalFormatting>
  <dataValidations count="1">
    <dataValidation allowBlank="1" showInputMessage="1" showErrorMessage="1" promptTitle="Indeks" prompt="Tekst długości 15 znaków" sqref="B60 B245:B254 B291 B294 B296:B298 B374 B425 B427 B429 B431 B433 B435 B437 B439 B441 B443 B445 B468 B486 B489 B491 B493 B495 B497 B499 B527 B531 B533 B535 B537 B555:B556 B558 B560 B562 B564:B600 B607:B626">
      <formula1>15</formula1>
      <formula2>15</formula2>
    </dataValidation>
  </dataValidations>
  <printOptions horizontalCentered="1"/>
  <pageMargins left="0.7875" right="0.7875" top="0.5909722222222222" bottom="0.5916666666666667" header="0.31527777777777777" footer="0.31527777777777777"/>
  <pageSetup horizontalDpi="300" verticalDpi="300" orientation="landscape" paperSize="9" scale="56" r:id="rId1"/>
  <headerFooter alignWithMargins="0">
    <oddHeader>&amp;CFORMULARZ CENOWY&amp;RZAŁĄCZNIK NR 3 DO SIWZ
ZAŁĄCZNIK NR ___ DO UMOWY</oddHeader>
    <oddFooter>&amp;CStrona &amp;P z &amp;N</oddFooter>
  </headerFooter>
  <rowBreaks count="11" manualBreakCount="11">
    <brk id="42" max="255" man="1"/>
    <brk id="94" max="255" man="1"/>
    <brk id="146" max="255" man="1"/>
    <brk id="196" max="255" man="1"/>
    <brk id="236" max="255" man="1"/>
    <brk id="278" max="255" man="1"/>
    <brk id="320" max="255" man="1"/>
    <brk id="376" max="255" man="1"/>
    <brk id="427" max="255" man="1"/>
    <brk id="466" max="255" man="1"/>
    <brk id="653" max="19" man="1"/>
  </rowBreaks>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660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Sebastian J</dc:creator>
  <cp:keywords/>
  <dc:description/>
  <cp:lastModifiedBy>Jarszak Sebastian</cp:lastModifiedBy>
  <cp:lastPrinted>2017-08-16T10:02:14Z</cp:lastPrinted>
  <dcterms:created xsi:type="dcterms:W3CDTF">2016-11-08T07:35:16Z</dcterms:created>
  <dcterms:modified xsi:type="dcterms:W3CDTF">2017-10-26T08:59:14Z</dcterms:modified>
  <cp:category/>
  <cp:version/>
  <cp:contentType/>
  <cp:contentStatus/>
  <cp:revision>27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